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23250" windowHeight="8595" activeTab="0"/>
  </bookViews>
  <sheets>
    <sheet name="Лист2" sheetId="1" r:id="rId1"/>
    <sheet name="Лист1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Print_Area" localSheetId="0">'Лист2'!$A$1:$K$116</definedName>
  </definedNames>
  <calcPr fullCalcOnLoad="1"/>
</workbook>
</file>

<file path=xl/sharedStrings.xml><?xml version="1.0" encoding="utf-8"?>
<sst xmlns="http://schemas.openxmlformats.org/spreadsheetml/2006/main" count="233" uniqueCount="119">
  <si>
    <t>Показатель, единица измерения</t>
  </si>
  <si>
    <t>отчет</t>
  </si>
  <si>
    <t>Производство основных видов сельскохозяйственной продукции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</si>
  <si>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</si>
  <si>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</si>
  <si>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</si>
  <si>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</si>
  <si>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</si>
  <si>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</si>
  <si>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</si>
  <si>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</si>
  <si>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</si>
  <si>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</si>
  <si>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</si>
  <si>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</si>
  <si>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</si>
  <si>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</si>
  <si>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</si>
  <si>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</si>
  <si>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</si>
  <si>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</si>
  <si>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</si>
  <si>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</si>
  <si>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</si>
  <si>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</si>
  <si>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</si>
  <si>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</si>
  <si>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</si>
  <si>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</si>
  <si>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</si>
  <si>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</si>
  <si>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</si>
  <si>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</si>
  <si>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</si>
  <si>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</si>
  <si>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</si>
  <si>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</si>
  <si>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</si>
  <si>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</si>
  <si>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</si>
  <si>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</si>
  <si>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</si>
  <si>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</si>
  <si>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</si>
  <si>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</si>
  <si>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</si>
  <si>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</si>
  <si>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</si>
  <si>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</si>
  <si>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</si>
  <si>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</si>
  <si>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</si>
  <si>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</si>
  <si>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</si>
  <si>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</si>
  <si>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</si>
  <si>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</si>
  <si>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</si>
  <si>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</si>
  <si>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</si>
  <si>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</si>
  <si>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</si>
  <si>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</si>
  <si>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</si>
  <si>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</si>
  <si>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</si>
  <si>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</si>
  <si>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</si>
  <si>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</si>
  <si>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</si>
  <si>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</si>
  <si>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</si>
  <si>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</si>
  <si>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</si>
  <si>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</si>
  <si>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</si>
  <si>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</si>
  <si>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</si>
  <si>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</si>
  <si>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</si>
  <si>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</si>
  <si>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</si>
  <si>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</si>
  <si>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</si>
  <si>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</si>
  <si>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2021г. в % к 2020г.</t>
  </si>
  <si>
    <t>Обеспеченность населения объектами общественного питания, посадочных мест на 1 тыс. населения</t>
  </si>
  <si>
    <t xml:space="preserve">Мясо (скота и птицы) в живом весе), тыс. тонн </t>
  </si>
  <si>
    <t>Консервы плодоовощные,муб</t>
  </si>
  <si>
    <t>Хлеб и хлебобулочные изделия, тыс.тонн</t>
  </si>
  <si>
    <t>Чай, тыс.тонн</t>
  </si>
  <si>
    <t>Конструкции и детали железобетонные, тыс.куб.м.</t>
  </si>
  <si>
    <t>Мебель, тыс.шт.</t>
  </si>
  <si>
    <t>2022 год</t>
  </si>
  <si>
    <t>2022г. в % к 2021г.</t>
  </si>
  <si>
    <t>общеобразовательных школ, ученических мест</t>
  </si>
  <si>
    <t>Количество организаций, зарегистрированных на территории городского поселения, единиц</t>
  </si>
  <si>
    <t>Кондитерские изделия, тыс.тонн</t>
  </si>
  <si>
    <t>Носочные изделия, тыс.пар.</t>
  </si>
  <si>
    <t>2023 год</t>
  </si>
  <si>
    <t>2023г. в % к 2022г.</t>
  </si>
  <si>
    <t>в том числе с твердым покрытием</t>
  </si>
  <si>
    <t>2020 год</t>
  </si>
  <si>
    <t xml:space="preserve">2021 год </t>
  </si>
  <si>
    <t>2024 год</t>
  </si>
  <si>
    <t>2024г. в % к 2023г.</t>
  </si>
  <si>
    <t>Обрабатывающие производства (С), тыс.руб.</t>
  </si>
  <si>
    <t>2019год</t>
  </si>
  <si>
    <t>2020г. в % к 20219г.</t>
  </si>
  <si>
    <t>2021 год</t>
  </si>
  <si>
    <t>2021г. в % к 2022г.</t>
  </si>
  <si>
    <t xml:space="preserve">2022 год </t>
  </si>
  <si>
    <t>2025 год</t>
  </si>
  <si>
    <t>2025г. в % к 2024г.</t>
  </si>
  <si>
    <t xml:space="preserve">                                                                   </t>
  </si>
  <si>
    <t xml:space="preserve">  С.А.Сердюкова</t>
  </si>
  <si>
    <t xml:space="preserve"> Начальник управления экономического развития  администрации Белореченского городского поселения Белореченского района                                                                             </t>
  </si>
  <si>
    <t xml:space="preserve"> Прогноз социально-экономического развития Белореченского городского поселения Белореченского района на 2023 год и плановый период 2024-2025 годов</t>
  </si>
  <si>
    <t xml:space="preserve">                                  Приложение                                                                          к постановлению администрации Белореченского городского поселения Белореченского района                                                              от 07.11.2022 года   № 1264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</si>
</sst>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"/>
    <numFmt numFmtId="181" formatCode="#,##0.000"/>
    <numFmt numFmtId="182" formatCode="#,##0.0000"/>
    <numFmt numFmtId="183" formatCode="#,##0.000\ &quot;₽&quot;"/>
    <numFmt numFmtId="184" formatCode="#,##0.00\ &quot;₽&quot;"/>
    <numFmt numFmtId="185" formatCode="#,##0.0\ &quot;₽&quot;"/>
  </numFmts>
  <fonts count="5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6" fillId="33" borderId="14" xfId="0" applyFont="1" applyFill="1" applyBorder="1" applyAlignment="1">
      <alignment vertical="center" wrapText="1"/>
    </xf>
    <xf numFmtId="178" fontId="5" fillId="33" borderId="15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181" fontId="5" fillId="33" borderId="15" xfId="0" applyNumberFormat="1" applyFont="1" applyFill="1" applyBorder="1" applyAlignment="1">
      <alignment/>
    </xf>
    <xf numFmtId="178" fontId="5" fillId="32" borderId="15" xfId="0" applyNumberFormat="1" applyFont="1" applyFill="1" applyBorder="1" applyAlignment="1">
      <alignment/>
    </xf>
    <xf numFmtId="178" fontId="5" fillId="32" borderId="16" xfId="0" applyNumberFormat="1" applyFont="1" applyFill="1" applyBorder="1" applyAlignment="1">
      <alignment/>
    </xf>
    <xf numFmtId="178" fontId="5" fillId="32" borderId="17" xfId="0" applyNumberFormat="1" applyFont="1" applyFill="1" applyBorder="1" applyAlignment="1">
      <alignment/>
    </xf>
    <xf numFmtId="0" fontId="5" fillId="32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2" borderId="18" xfId="0" applyFont="1" applyFill="1" applyBorder="1" applyAlignment="1">
      <alignment horizontal="left" vertical="center" wrapText="1"/>
    </xf>
    <xf numFmtId="178" fontId="5" fillId="32" borderId="13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8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181" fontId="52" fillId="33" borderId="20" xfId="0" applyNumberFormat="1" applyFont="1" applyFill="1" applyBorder="1" applyAlignment="1">
      <alignment/>
    </xf>
    <xf numFmtId="178" fontId="52" fillId="33" borderId="20" xfId="0" applyNumberFormat="1" applyFont="1" applyFill="1" applyBorder="1" applyAlignment="1">
      <alignment/>
    </xf>
    <xf numFmtId="178" fontId="52" fillId="33" borderId="21" xfId="0" applyNumberFormat="1" applyFont="1" applyFill="1" applyBorder="1" applyAlignment="1">
      <alignment/>
    </xf>
    <xf numFmtId="178" fontId="52" fillId="33" borderId="22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6" fillId="33" borderId="23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14" xfId="0" applyFont="1" applyFill="1" applyBorder="1" applyAlignment="1">
      <alignment vertical="top" wrapText="1"/>
    </xf>
    <xf numFmtId="0" fontId="5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5" fillId="33" borderId="0" xfId="0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3"/>
    </xf>
    <xf numFmtId="0" fontId="5" fillId="33" borderId="14" xfId="0" applyFont="1" applyFill="1" applyBorder="1" applyAlignment="1">
      <alignment horizontal="left" vertical="center" wrapText="1" indent="5"/>
    </xf>
    <xf numFmtId="0" fontId="5" fillId="33" borderId="15" xfId="0" applyFont="1" applyFill="1" applyBorder="1" applyAlignment="1">
      <alignment/>
    </xf>
    <xf numFmtId="0" fontId="6" fillId="33" borderId="24" xfId="0" applyFont="1" applyFill="1" applyBorder="1" applyAlignment="1">
      <alignment wrapText="1"/>
    </xf>
    <xf numFmtId="178" fontId="5" fillId="33" borderId="25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178" fontId="7" fillId="33" borderId="15" xfId="0" applyNumberFormat="1" applyFont="1" applyFill="1" applyBorder="1" applyAlignment="1">
      <alignment horizontal="left"/>
    </xf>
    <xf numFmtId="178" fontId="7" fillId="33" borderId="16" xfId="0" applyNumberFormat="1" applyFont="1" applyFill="1" applyBorder="1" applyAlignment="1">
      <alignment horizontal="left"/>
    </xf>
    <xf numFmtId="178" fontId="7" fillId="33" borderId="17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5" fillId="33" borderId="24" xfId="0" applyFont="1" applyFill="1" applyBorder="1" applyAlignment="1">
      <alignment wrapText="1"/>
    </xf>
    <xf numFmtId="179" fontId="5" fillId="33" borderId="15" xfId="0" applyNumberFormat="1" applyFont="1" applyFill="1" applyBorder="1" applyAlignment="1">
      <alignment/>
    </xf>
    <xf numFmtId="180" fontId="5" fillId="33" borderId="15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 indent="1"/>
    </xf>
    <xf numFmtId="0" fontId="5" fillId="33" borderId="18" xfId="0" applyFont="1" applyFill="1" applyBorder="1" applyAlignment="1">
      <alignment horizontal="left" vertical="center" wrapText="1"/>
    </xf>
    <xf numFmtId="178" fontId="5" fillId="33" borderId="13" xfId="0" applyNumberFormat="1" applyFont="1" applyFill="1" applyBorder="1" applyAlignment="1">
      <alignment/>
    </xf>
    <xf numFmtId="178" fontId="5" fillId="33" borderId="26" xfId="0" applyNumberFormat="1" applyFont="1" applyFill="1" applyBorder="1" applyAlignment="1">
      <alignment/>
    </xf>
    <xf numFmtId="178" fontId="5" fillId="33" borderId="27" xfId="0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5" fillId="33" borderId="30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6"/>
  <sheetViews>
    <sheetView tabSelected="1" view="pageBreakPreview" zoomScale="87" zoomScaleSheetLayoutView="87" zoomScalePageLayoutView="0" workbookViewId="0" topLeftCell="A1">
      <selection activeCell="I4" sqref="I4"/>
    </sheetView>
  </sheetViews>
  <sheetFormatPr defaultColWidth="9.00390625" defaultRowHeight="48" customHeight="1"/>
  <cols>
    <col min="1" max="1" width="65.625" style="29" customWidth="1"/>
    <col min="2" max="2" width="20.375" style="29" customWidth="1"/>
    <col min="3" max="3" width="27.375" style="29" customWidth="1"/>
    <col min="4" max="4" width="18.00390625" style="29" customWidth="1"/>
    <col min="5" max="5" width="18.375" style="29" customWidth="1"/>
    <col min="6" max="6" width="15.125" style="29" customWidth="1"/>
    <col min="7" max="7" width="18.75390625" style="29" customWidth="1"/>
    <col min="8" max="8" width="13.75390625" style="29" customWidth="1"/>
    <col min="9" max="9" width="25.25390625" style="29" customWidth="1"/>
    <col min="10" max="10" width="13.375" style="29" customWidth="1"/>
    <col min="11" max="11" width="9.125" style="29" hidden="1" customWidth="1"/>
    <col min="12" max="16384" width="9.125" style="29" customWidth="1"/>
  </cols>
  <sheetData>
    <row r="2" spans="1:10" ht="116.25" customHeight="1">
      <c r="A2" s="81"/>
      <c r="B2" s="81"/>
      <c r="C2" s="81"/>
      <c r="D2" s="81"/>
      <c r="E2" s="81"/>
      <c r="F2" s="81"/>
      <c r="G2" s="82" t="s">
        <v>118</v>
      </c>
      <c r="H2" s="82"/>
      <c r="I2" s="82"/>
      <c r="J2" s="82"/>
    </row>
    <row r="3" spans="1:13" ht="48" customHeight="1">
      <c r="A3" s="91" t="s">
        <v>117</v>
      </c>
      <c r="B3" s="92"/>
      <c r="C3" s="92"/>
      <c r="D3" s="92"/>
      <c r="E3" s="92"/>
      <c r="F3" s="92"/>
      <c r="G3" s="92"/>
      <c r="H3" s="92"/>
      <c r="I3" s="92"/>
      <c r="J3" s="33"/>
      <c r="M3" s="29" t="s">
        <v>114</v>
      </c>
    </row>
    <row r="4" ht="48" customHeight="1" thickBot="1"/>
    <row r="5" spans="1:10" ht="48" customHeight="1">
      <c r="A5" s="83" t="s">
        <v>0</v>
      </c>
      <c r="B5" s="34" t="s">
        <v>109</v>
      </c>
      <c r="C5" s="35" t="s">
        <v>111</v>
      </c>
      <c r="D5" s="85" t="s">
        <v>94</v>
      </c>
      <c r="E5" s="36" t="s">
        <v>99</v>
      </c>
      <c r="F5" s="85" t="s">
        <v>100</v>
      </c>
      <c r="G5" s="36" t="s">
        <v>104</v>
      </c>
      <c r="H5" s="87" t="s">
        <v>105</v>
      </c>
      <c r="I5" s="36" t="s">
        <v>112</v>
      </c>
      <c r="J5" s="89" t="s">
        <v>113</v>
      </c>
    </row>
    <row r="6" spans="1:10" ht="48" customHeight="1" thickBot="1">
      <c r="A6" s="84"/>
      <c r="B6" s="37" t="s">
        <v>1</v>
      </c>
      <c r="C6" s="38" t="s">
        <v>15</v>
      </c>
      <c r="D6" s="86"/>
      <c r="E6" s="38" t="s">
        <v>16</v>
      </c>
      <c r="F6" s="86"/>
      <c r="G6" s="38" t="s">
        <v>16</v>
      </c>
      <c r="H6" s="88"/>
      <c r="I6" s="38" t="s">
        <v>16</v>
      </c>
      <c r="J6" s="90"/>
    </row>
    <row r="7" spans="1:10" s="44" customFormat="1" ht="60.75" customHeight="1">
      <c r="A7" s="39" t="s">
        <v>28</v>
      </c>
      <c r="B7" s="40">
        <v>55.87</v>
      </c>
      <c r="C7" s="40">
        <v>55.58</v>
      </c>
      <c r="D7" s="41">
        <f>C7/B7*100</f>
        <v>99.48093789153391</v>
      </c>
      <c r="E7" s="40">
        <v>55.269</v>
      </c>
      <c r="F7" s="41">
        <f>E7/C7*100</f>
        <v>99.44044620367039</v>
      </c>
      <c r="G7" s="40">
        <v>55.038</v>
      </c>
      <c r="H7" s="42">
        <f>G7/E7*100</f>
        <v>99.58204418390055</v>
      </c>
      <c r="I7" s="40">
        <v>54.846</v>
      </c>
      <c r="J7" s="43">
        <f>I7/G7*100</f>
        <v>99.65115011446638</v>
      </c>
    </row>
    <row r="8" spans="1:10" s="44" customFormat="1" ht="48" customHeight="1">
      <c r="A8" s="45" t="s">
        <v>30</v>
      </c>
      <c r="B8" s="9">
        <v>32.5</v>
      </c>
      <c r="C8" s="9">
        <v>32.5</v>
      </c>
      <c r="D8" s="9">
        <f>C8/B8*100</f>
        <v>100</v>
      </c>
      <c r="E8" s="9">
        <v>32.5</v>
      </c>
      <c r="F8" s="9">
        <f>E8/C8*100</f>
        <v>100</v>
      </c>
      <c r="G8" s="9">
        <v>32.5</v>
      </c>
      <c r="H8" s="10">
        <f>G8/E8*100</f>
        <v>100</v>
      </c>
      <c r="I8" s="9">
        <v>32.5</v>
      </c>
      <c r="J8" s="11">
        <f>I8/G8*100</f>
        <v>100</v>
      </c>
    </row>
    <row r="9" spans="1:10" s="44" customFormat="1" ht="48" customHeight="1">
      <c r="A9" s="45" t="s">
        <v>29</v>
      </c>
      <c r="B9" s="9">
        <v>29.8</v>
      </c>
      <c r="C9" s="9">
        <v>31.9</v>
      </c>
      <c r="D9" s="9">
        <f>C9/B9*100</f>
        <v>107.0469798657718</v>
      </c>
      <c r="E9" s="9">
        <v>32.8</v>
      </c>
      <c r="F9" s="9">
        <f>E9/C9*100</f>
        <v>102.82131661442007</v>
      </c>
      <c r="G9" s="9">
        <v>33.4</v>
      </c>
      <c r="H9" s="10">
        <f>G9/E9*100</f>
        <v>101.82926829268293</v>
      </c>
      <c r="I9" s="9">
        <v>34.1</v>
      </c>
      <c r="J9" s="11">
        <f>I9/G9*100</f>
        <v>102.09580838323353</v>
      </c>
    </row>
    <row r="10" spans="1:10" ht="48" customHeight="1">
      <c r="A10" s="8" t="s">
        <v>43</v>
      </c>
      <c r="B10" s="9">
        <v>13.5</v>
      </c>
      <c r="C10" s="9">
        <v>13.5</v>
      </c>
      <c r="D10" s="9">
        <f>C10/B10*100</f>
        <v>100</v>
      </c>
      <c r="E10" s="9">
        <v>13.5</v>
      </c>
      <c r="F10" s="9">
        <f>E10/C10*100</f>
        <v>100</v>
      </c>
      <c r="G10" s="9">
        <v>13.5</v>
      </c>
      <c r="H10" s="10">
        <f>G10/E10*100</f>
        <v>100</v>
      </c>
      <c r="I10" s="9">
        <v>13.5</v>
      </c>
      <c r="J10" s="11">
        <f>I10/G10*100</f>
        <v>100</v>
      </c>
    </row>
    <row r="11" spans="1:10" ht="60.75" customHeight="1">
      <c r="A11" s="45" t="s">
        <v>32</v>
      </c>
      <c r="B11" s="9">
        <v>16.6</v>
      </c>
      <c r="C11" s="9">
        <v>16.7</v>
      </c>
      <c r="D11" s="9">
        <f aca="true" t="shared" si="0" ref="D11:D22">C11/B11*100</f>
        <v>100.6024096385542</v>
      </c>
      <c r="E11" s="9">
        <v>16.8</v>
      </c>
      <c r="F11" s="9">
        <f>E11/C11*100</f>
        <v>100.5988023952096</v>
      </c>
      <c r="G11" s="9">
        <v>16.9</v>
      </c>
      <c r="H11" s="10">
        <f>G11/E11*100</f>
        <v>100.59523809523809</v>
      </c>
      <c r="I11" s="9">
        <v>17.1</v>
      </c>
      <c r="J11" s="11">
        <f>I11/G11*100</f>
        <v>101.18343195266273</v>
      </c>
    </row>
    <row r="12" spans="1:10" ht="75.75" customHeight="1">
      <c r="A12" s="8" t="s">
        <v>31</v>
      </c>
      <c r="B12" s="9">
        <v>30.1</v>
      </c>
      <c r="C12" s="9">
        <v>30.8</v>
      </c>
      <c r="D12" s="9">
        <f t="shared" si="0"/>
        <v>102.32558139534885</v>
      </c>
      <c r="E12" s="9">
        <v>31.5</v>
      </c>
      <c r="F12" s="9">
        <f aca="true" t="shared" si="1" ref="F12:J22">E12/C12*100</f>
        <v>102.27272727272727</v>
      </c>
      <c r="G12" s="9">
        <v>32.2</v>
      </c>
      <c r="H12" s="10">
        <f t="shared" si="1"/>
        <v>102.22222222222224</v>
      </c>
      <c r="I12" s="9">
        <v>33.2</v>
      </c>
      <c r="J12" s="11">
        <f t="shared" si="1"/>
        <v>103.1055900621118</v>
      </c>
    </row>
    <row r="13" spans="1:10" ht="65.25" customHeight="1">
      <c r="A13" s="28" t="s">
        <v>26</v>
      </c>
      <c r="B13" s="9">
        <v>13.5</v>
      </c>
      <c r="C13" s="9">
        <v>14.5</v>
      </c>
      <c r="D13" s="9">
        <f t="shared" si="0"/>
        <v>107.40740740740742</v>
      </c>
      <c r="E13" s="9">
        <v>14.7</v>
      </c>
      <c r="F13" s="9">
        <f t="shared" si="1"/>
        <v>101.37931034482759</v>
      </c>
      <c r="G13" s="9">
        <v>14.7</v>
      </c>
      <c r="H13" s="10">
        <f t="shared" si="1"/>
        <v>100</v>
      </c>
      <c r="I13" s="9">
        <v>14.7</v>
      </c>
      <c r="J13" s="11">
        <f t="shared" si="1"/>
        <v>100</v>
      </c>
    </row>
    <row r="14" spans="1:10" ht="48" customHeight="1">
      <c r="A14" s="46" t="s">
        <v>80</v>
      </c>
      <c r="B14" s="9">
        <v>1079</v>
      </c>
      <c r="C14" s="9">
        <v>982</v>
      </c>
      <c r="D14" s="9">
        <f t="shared" si="0"/>
        <v>91.01019462465246</v>
      </c>
      <c r="E14" s="9">
        <v>976</v>
      </c>
      <c r="F14" s="9">
        <f t="shared" si="1"/>
        <v>99.38900203665987</v>
      </c>
      <c r="G14" s="9">
        <v>958</v>
      </c>
      <c r="H14" s="10">
        <f t="shared" si="1"/>
        <v>98.15573770491804</v>
      </c>
      <c r="I14" s="9">
        <v>958</v>
      </c>
      <c r="J14" s="11">
        <f t="shared" si="1"/>
        <v>100</v>
      </c>
    </row>
    <row r="15" spans="1:10" ht="87" customHeight="1">
      <c r="A15" s="45" t="s">
        <v>27</v>
      </c>
      <c r="B15" s="9">
        <v>0.9</v>
      </c>
      <c r="C15" s="9">
        <v>0.9</v>
      </c>
      <c r="D15" s="9">
        <f t="shared" si="0"/>
        <v>100</v>
      </c>
      <c r="E15" s="9">
        <v>0.8</v>
      </c>
      <c r="F15" s="9">
        <f t="shared" si="1"/>
        <v>88.8888888888889</v>
      </c>
      <c r="G15" s="9">
        <v>0.7</v>
      </c>
      <c r="H15" s="10">
        <f t="shared" si="1"/>
        <v>87.49999999999999</v>
      </c>
      <c r="I15" s="9">
        <v>0.7</v>
      </c>
      <c r="J15" s="11">
        <f t="shared" si="1"/>
        <v>100</v>
      </c>
    </row>
    <row r="16" spans="1:10" ht="48" customHeight="1">
      <c r="A16" s="8" t="s">
        <v>17</v>
      </c>
      <c r="B16" s="9">
        <v>1237455.55</v>
      </c>
      <c r="C16" s="9">
        <v>1262204.7</v>
      </c>
      <c r="D16" s="9">
        <f t="shared" si="0"/>
        <v>102.00000315162833</v>
      </c>
      <c r="E16" s="9">
        <v>1287448.8</v>
      </c>
      <c r="F16" s="9">
        <f t="shared" si="1"/>
        <v>102.0000004753587</v>
      </c>
      <c r="G16" s="9">
        <v>1313197.7</v>
      </c>
      <c r="H16" s="10">
        <f t="shared" si="1"/>
        <v>101.99999409685263</v>
      </c>
      <c r="I16" s="9">
        <v>1339461.7</v>
      </c>
      <c r="J16" s="11">
        <f t="shared" si="1"/>
        <v>102.00000350289984</v>
      </c>
    </row>
    <row r="17" spans="1:10" s="44" customFormat="1" ht="48" customHeight="1">
      <c r="A17" s="8" t="s">
        <v>33</v>
      </c>
      <c r="B17" s="9">
        <v>239784.1</v>
      </c>
      <c r="C17" s="9">
        <v>114308.4</v>
      </c>
      <c r="D17" s="9">
        <f t="shared" si="0"/>
        <v>47.67138438286775</v>
      </c>
      <c r="E17" s="9">
        <v>7427</v>
      </c>
      <c r="F17" s="9">
        <f t="shared" si="1"/>
        <v>6.497335278947129</v>
      </c>
      <c r="G17" s="9">
        <v>7880</v>
      </c>
      <c r="H17" s="10">
        <v>0</v>
      </c>
      <c r="I17" s="9">
        <v>8360</v>
      </c>
      <c r="J17" s="11">
        <v>0</v>
      </c>
    </row>
    <row r="18" spans="1:10" ht="48" customHeight="1">
      <c r="A18" s="8" t="s">
        <v>34</v>
      </c>
      <c r="B18" s="9">
        <f>B16-B17</f>
        <v>997671.4500000001</v>
      </c>
      <c r="C18" s="9">
        <f>C16-C17</f>
        <v>1147896.3</v>
      </c>
      <c r="D18" s="9">
        <f t="shared" si="0"/>
        <v>115.05754725165282</v>
      </c>
      <c r="E18" s="9">
        <f>E16-E17</f>
        <v>1280021.8</v>
      </c>
      <c r="F18" s="9">
        <f t="shared" si="1"/>
        <v>111.51022962614306</v>
      </c>
      <c r="G18" s="9">
        <f>G16-G17</f>
        <v>1305317.7</v>
      </c>
      <c r="H18" s="10">
        <f t="shared" si="1"/>
        <v>101.97620853019846</v>
      </c>
      <c r="I18" s="9">
        <f>I16-I17</f>
        <v>1331101.7</v>
      </c>
      <c r="J18" s="11">
        <f t="shared" si="1"/>
        <v>101.97530455612454</v>
      </c>
    </row>
    <row r="19" spans="1:10" ht="48" customHeight="1">
      <c r="A19" s="8" t="s">
        <v>35</v>
      </c>
      <c r="B19" s="9">
        <v>5917008</v>
      </c>
      <c r="C19" s="9">
        <v>6035348.2</v>
      </c>
      <c r="D19" s="9">
        <f t="shared" si="0"/>
        <v>102.00000067601734</v>
      </c>
      <c r="E19" s="9">
        <v>6156055.2</v>
      </c>
      <c r="F19" s="9">
        <f t="shared" si="1"/>
        <v>102.00000059648589</v>
      </c>
      <c r="G19" s="9">
        <v>6279176</v>
      </c>
      <c r="H19" s="10">
        <f>G19/E19*100</f>
        <v>101.99999506177267</v>
      </c>
      <c r="I19" s="9">
        <v>6404759.7</v>
      </c>
      <c r="J19" s="11">
        <f t="shared" si="1"/>
        <v>102.00000286661816</v>
      </c>
    </row>
    <row r="20" spans="1:10" s="48" customFormat="1" ht="48" customHeight="1">
      <c r="A20" s="47" t="s">
        <v>106</v>
      </c>
      <c r="B20" s="9">
        <v>14879057.4</v>
      </c>
      <c r="C20" s="9">
        <v>16232355</v>
      </c>
      <c r="D20" s="9">
        <f t="shared" si="0"/>
        <v>109.09531809454542</v>
      </c>
      <c r="E20" s="9">
        <v>17318806</v>
      </c>
      <c r="F20" s="9">
        <f t="shared" si="1"/>
        <v>106.69312000630839</v>
      </c>
      <c r="G20" s="9">
        <v>18685531</v>
      </c>
      <c r="H20" s="10">
        <f t="shared" si="1"/>
        <v>107.89156596592167</v>
      </c>
      <c r="I20" s="9">
        <v>20588365</v>
      </c>
      <c r="J20" s="11">
        <f t="shared" si="1"/>
        <v>110.18346227356344</v>
      </c>
    </row>
    <row r="21" spans="1:10" s="48" customFormat="1" ht="69" customHeight="1">
      <c r="A21" s="8" t="s">
        <v>83</v>
      </c>
      <c r="B21" s="9">
        <v>366476.6</v>
      </c>
      <c r="C21" s="9">
        <v>377470.8</v>
      </c>
      <c r="D21" s="9">
        <f t="shared" si="0"/>
        <v>102.99997325886565</v>
      </c>
      <c r="E21" s="9">
        <v>388795</v>
      </c>
      <c r="F21" s="9">
        <f t="shared" si="1"/>
        <v>103.00002013400773</v>
      </c>
      <c r="G21" s="9">
        <v>400458.8</v>
      </c>
      <c r="H21" s="10">
        <f t="shared" si="1"/>
        <v>102.9999871397523</v>
      </c>
      <c r="I21" s="9">
        <v>412472.6</v>
      </c>
      <c r="J21" s="11">
        <f t="shared" si="1"/>
        <v>103.00000898968882</v>
      </c>
    </row>
    <row r="22" spans="1:16" s="48" customFormat="1" ht="48" customHeight="1">
      <c r="A22" s="49" t="s">
        <v>84</v>
      </c>
      <c r="B22" s="9">
        <v>164205.7</v>
      </c>
      <c r="C22" s="9">
        <v>170280.4</v>
      </c>
      <c r="D22" s="9">
        <f t="shared" si="0"/>
        <v>103.69944526895229</v>
      </c>
      <c r="E22" s="9">
        <v>176959.6</v>
      </c>
      <c r="F22" s="9">
        <f>E22/C22*100</f>
        <v>103.92247140598683</v>
      </c>
      <c r="G22" s="9">
        <v>184038</v>
      </c>
      <c r="H22" s="10">
        <f t="shared" si="1"/>
        <v>104.00000904161175</v>
      </c>
      <c r="I22" s="9">
        <v>154646.7</v>
      </c>
      <c r="J22" s="11">
        <f t="shared" si="1"/>
        <v>84.02976559188863</v>
      </c>
      <c r="K22" s="50"/>
      <c r="L22" s="51"/>
      <c r="M22" s="52"/>
      <c r="N22" s="52"/>
      <c r="O22" s="52"/>
      <c r="P22" s="52"/>
    </row>
    <row r="23" spans="1:10" ht="110.25" customHeight="1">
      <c r="A23" s="12" t="s">
        <v>72</v>
      </c>
      <c r="B23" s="9"/>
      <c r="C23" s="9"/>
      <c r="D23" s="9"/>
      <c r="E23" s="9"/>
      <c r="F23" s="9"/>
      <c r="G23" s="9"/>
      <c r="H23" s="10"/>
      <c r="I23" s="9"/>
      <c r="J23" s="11"/>
    </row>
    <row r="24" spans="1:10" ht="48" customHeight="1">
      <c r="A24" s="13" t="s">
        <v>88</v>
      </c>
      <c r="B24" s="53">
        <v>18.6</v>
      </c>
      <c r="C24" s="53">
        <v>19.4</v>
      </c>
      <c r="D24" s="53">
        <f aca="true" t="shared" si="2" ref="D24:D30">C24/B24*100</f>
        <v>104.30107526881717</v>
      </c>
      <c r="E24" s="53">
        <v>20.1</v>
      </c>
      <c r="F24" s="53">
        <f aca="true" t="shared" si="3" ref="F24:F34">E24/C24*100</f>
        <v>103.60824742268042</v>
      </c>
      <c r="G24" s="53">
        <v>20.5</v>
      </c>
      <c r="H24" s="54">
        <f aca="true" t="shared" si="4" ref="H24:H30">G24/E24*100</f>
        <v>101.99004975124377</v>
      </c>
      <c r="I24" s="53">
        <v>21</v>
      </c>
      <c r="J24" s="55">
        <f aca="true" t="shared" si="5" ref="J24:J30">I24/G24*100</f>
        <v>102.4390243902439</v>
      </c>
    </row>
    <row r="25" spans="1:10" ht="48" customHeight="1">
      <c r="A25" s="13" t="s">
        <v>97</v>
      </c>
      <c r="B25" s="53">
        <v>0.65</v>
      </c>
      <c r="C25" s="53">
        <v>0.68</v>
      </c>
      <c r="D25" s="53">
        <f t="shared" si="2"/>
        <v>104.61538461538463</v>
      </c>
      <c r="E25" s="53">
        <v>0.73</v>
      </c>
      <c r="F25" s="53">
        <f t="shared" si="3"/>
        <v>107.35294117647058</v>
      </c>
      <c r="G25" s="53">
        <v>0.78</v>
      </c>
      <c r="H25" s="54">
        <f t="shared" si="4"/>
        <v>106.84931506849315</v>
      </c>
      <c r="I25" s="53">
        <v>0.78</v>
      </c>
      <c r="J25" s="55">
        <f t="shared" si="5"/>
        <v>100</v>
      </c>
    </row>
    <row r="26" spans="1:10" ht="48" customHeight="1">
      <c r="A26" s="13" t="s">
        <v>89</v>
      </c>
      <c r="B26" s="53">
        <v>7.3</v>
      </c>
      <c r="C26" s="53">
        <v>7.5</v>
      </c>
      <c r="D26" s="53">
        <f t="shared" si="2"/>
        <v>102.73972602739727</v>
      </c>
      <c r="E26" s="53">
        <v>7.8</v>
      </c>
      <c r="F26" s="53">
        <f t="shared" si="3"/>
        <v>104</v>
      </c>
      <c r="G26" s="53">
        <v>8.1</v>
      </c>
      <c r="H26" s="54">
        <f t="shared" si="4"/>
        <v>103.84615384615385</v>
      </c>
      <c r="I26" s="53">
        <v>8.3</v>
      </c>
      <c r="J26" s="55">
        <f t="shared" si="5"/>
        <v>102.46913580246914</v>
      </c>
    </row>
    <row r="27" spans="1:10" ht="48" customHeight="1">
      <c r="A27" s="13" t="s">
        <v>90</v>
      </c>
      <c r="B27" s="53">
        <v>7.9</v>
      </c>
      <c r="C27" s="53">
        <v>8.3</v>
      </c>
      <c r="D27" s="53">
        <f t="shared" si="2"/>
        <v>105.0632911392405</v>
      </c>
      <c r="E27" s="53">
        <v>8.6</v>
      </c>
      <c r="F27" s="53">
        <f t="shared" si="3"/>
        <v>103.61445783132528</v>
      </c>
      <c r="G27" s="53">
        <v>10.2</v>
      </c>
      <c r="H27" s="54">
        <v>8.7</v>
      </c>
      <c r="I27" s="53">
        <v>9</v>
      </c>
      <c r="J27" s="55">
        <f t="shared" si="5"/>
        <v>88.23529411764707</v>
      </c>
    </row>
    <row r="28" spans="1:10" ht="48" customHeight="1">
      <c r="A28" s="13" t="s">
        <v>91</v>
      </c>
      <c r="B28" s="53">
        <v>14.5</v>
      </c>
      <c r="C28" s="53">
        <v>16.3</v>
      </c>
      <c r="D28" s="53">
        <f t="shared" si="2"/>
        <v>112.41379310344828</v>
      </c>
      <c r="E28" s="53">
        <v>17</v>
      </c>
      <c r="F28" s="53">
        <f t="shared" si="3"/>
        <v>104.29447852760735</v>
      </c>
      <c r="G28" s="53">
        <v>18.6</v>
      </c>
      <c r="H28" s="54">
        <f t="shared" si="4"/>
        <v>109.41176470588236</v>
      </c>
      <c r="I28" s="53">
        <v>18.9</v>
      </c>
      <c r="J28" s="55">
        <f t="shared" si="5"/>
        <v>101.61290322580643</v>
      </c>
    </row>
    <row r="29" spans="1:10" ht="48" customHeight="1">
      <c r="A29" s="13" t="s">
        <v>92</v>
      </c>
      <c r="B29" s="53">
        <v>1058.7</v>
      </c>
      <c r="C29" s="53">
        <v>994.3</v>
      </c>
      <c r="D29" s="53">
        <f t="shared" si="2"/>
        <v>93.9170681023897</v>
      </c>
      <c r="E29" s="53">
        <v>1021.5</v>
      </c>
      <c r="F29" s="53">
        <f t="shared" si="3"/>
        <v>102.73559287941265</v>
      </c>
      <c r="G29" s="53">
        <v>1052.2</v>
      </c>
      <c r="H29" s="54">
        <f t="shared" si="4"/>
        <v>103.00538423886442</v>
      </c>
      <c r="I29" s="53">
        <v>1092.2</v>
      </c>
      <c r="J29" s="55">
        <f t="shared" si="5"/>
        <v>103.80155863904201</v>
      </c>
    </row>
    <row r="30" spans="1:10" ht="48" customHeight="1">
      <c r="A30" s="13" t="s">
        <v>98</v>
      </c>
      <c r="B30" s="53">
        <v>4014</v>
      </c>
      <c r="C30" s="53">
        <v>4185</v>
      </c>
      <c r="D30" s="53">
        <f t="shared" si="2"/>
        <v>104.26008968609865</v>
      </c>
      <c r="E30" s="53">
        <v>4362</v>
      </c>
      <c r="F30" s="53">
        <f t="shared" si="3"/>
        <v>104.2293906810036</v>
      </c>
      <c r="G30" s="53">
        <v>4548</v>
      </c>
      <c r="H30" s="54">
        <f t="shared" si="4"/>
        <v>104.26409903713893</v>
      </c>
      <c r="I30" s="53">
        <v>4742</v>
      </c>
      <c r="J30" s="55">
        <f t="shared" si="5"/>
        <v>104.2656112576957</v>
      </c>
    </row>
    <row r="31" spans="1:10" ht="48" customHeight="1">
      <c r="A31" s="12" t="s">
        <v>36</v>
      </c>
      <c r="B31" s="9">
        <f>B32+B33+B34</f>
        <v>3238386</v>
      </c>
      <c r="C31" s="9">
        <f>C34+C33+C32</f>
        <v>3525537</v>
      </c>
      <c r="D31" s="9">
        <f>C31/B31*100</f>
        <v>108.86710231578323</v>
      </c>
      <c r="E31" s="9">
        <f>E34+E33+E32</f>
        <v>3814031</v>
      </c>
      <c r="F31" s="9">
        <f t="shared" si="3"/>
        <v>108.18298035164572</v>
      </c>
      <c r="G31" s="9">
        <f>G34+G33+G32</f>
        <v>4023022</v>
      </c>
      <c r="H31" s="10">
        <f>G31/E31*100</f>
        <v>105.47953071173255</v>
      </c>
      <c r="I31" s="9">
        <f>I34+I33+I32</f>
        <v>4215122</v>
      </c>
      <c r="J31" s="11">
        <f>I31/G31*100</f>
        <v>104.77501738742667</v>
      </c>
    </row>
    <row r="32" spans="1:10" ht="48" customHeight="1">
      <c r="A32" s="14" t="s">
        <v>58</v>
      </c>
      <c r="B32" s="9">
        <v>2551335</v>
      </c>
      <c r="C32" s="9">
        <v>2711963</v>
      </c>
      <c r="D32" s="9">
        <f>C32/B32*100</f>
        <v>106.29584119686359</v>
      </c>
      <c r="E32" s="9">
        <v>2915305</v>
      </c>
      <c r="F32" s="9">
        <f t="shared" si="3"/>
        <v>107.49796365215897</v>
      </c>
      <c r="G32" s="9">
        <v>2991846</v>
      </c>
      <c r="H32" s="10">
        <f>G32/E32*100</f>
        <v>102.62548858524237</v>
      </c>
      <c r="I32" s="9">
        <v>3090596</v>
      </c>
      <c r="J32" s="11">
        <f>I32/G32*100</f>
        <v>103.30063780020764</v>
      </c>
    </row>
    <row r="33" spans="1:10" ht="66.75" customHeight="1">
      <c r="A33" s="14" t="s">
        <v>59</v>
      </c>
      <c r="B33" s="9">
        <v>138456</v>
      </c>
      <c r="C33" s="9">
        <v>138260</v>
      </c>
      <c r="D33" s="9">
        <f>C33/B33*100</f>
        <v>99.85843878199573</v>
      </c>
      <c r="E33" s="9">
        <v>173539</v>
      </c>
      <c r="F33" s="9">
        <f t="shared" si="3"/>
        <v>125.51641834225373</v>
      </c>
      <c r="G33" s="9">
        <v>199636</v>
      </c>
      <c r="H33" s="10">
        <f>G33/E33*100</f>
        <v>115.03811823278917</v>
      </c>
      <c r="I33" s="9">
        <v>217941</v>
      </c>
      <c r="J33" s="11">
        <f>I33/G33*100</f>
        <v>109.16918792201807</v>
      </c>
    </row>
    <row r="34" spans="1:10" ht="48" customHeight="1">
      <c r="A34" s="14" t="s">
        <v>60</v>
      </c>
      <c r="B34" s="9">
        <v>548595</v>
      </c>
      <c r="C34" s="9">
        <v>675314</v>
      </c>
      <c r="D34" s="9">
        <f>C34/B34*100</f>
        <v>123.09882518068885</v>
      </c>
      <c r="E34" s="9">
        <v>725187</v>
      </c>
      <c r="F34" s="9">
        <f t="shared" si="3"/>
        <v>107.38515712690688</v>
      </c>
      <c r="G34" s="9">
        <v>831540</v>
      </c>
      <c r="H34" s="10">
        <f>G34/E34*100</f>
        <v>114.66559659784303</v>
      </c>
      <c r="I34" s="9">
        <v>906585</v>
      </c>
      <c r="J34" s="11">
        <f>I34/G34*100</f>
        <v>109.02482141568657</v>
      </c>
    </row>
    <row r="35" spans="1:10" ht="48" customHeight="1">
      <c r="A35" s="15" t="s">
        <v>2</v>
      </c>
      <c r="B35" s="9"/>
      <c r="C35" s="9"/>
      <c r="D35" s="9"/>
      <c r="E35" s="9"/>
      <c r="F35" s="9"/>
      <c r="G35" s="9"/>
      <c r="H35" s="10"/>
      <c r="I35" s="9"/>
      <c r="J35" s="11"/>
    </row>
    <row r="36" spans="1:10" ht="48" customHeight="1">
      <c r="A36" s="13" t="s">
        <v>21</v>
      </c>
      <c r="B36" s="9">
        <v>1.3</v>
      </c>
      <c r="C36" s="9">
        <v>1.4</v>
      </c>
      <c r="D36" s="9">
        <f aca="true" t="shared" si="6" ref="D36:D50">C36/B36*100</f>
        <v>107.6923076923077</v>
      </c>
      <c r="E36" s="9">
        <v>1.4</v>
      </c>
      <c r="F36" s="9">
        <f aca="true" t="shared" si="7" ref="F36:F50">E36/C36*100</f>
        <v>100</v>
      </c>
      <c r="G36" s="9">
        <v>1.4</v>
      </c>
      <c r="H36" s="10">
        <f aca="true" t="shared" si="8" ref="H36:H50">G36/E36*100</f>
        <v>100</v>
      </c>
      <c r="I36" s="9">
        <v>1.7</v>
      </c>
      <c r="J36" s="11">
        <f aca="true" t="shared" si="9" ref="J36:J50">I36/G36*100</f>
        <v>121.42857142857144</v>
      </c>
    </row>
    <row r="37" spans="1:10" ht="48" customHeight="1">
      <c r="A37" s="14" t="s">
        <v>61</v>
      </c>
      <c r="B37" s="9">
        <v>1.3</v>
      </c>
      <c r="C37" s="9">
        <v>1.4</v>
      </c>
      <c r="D37" s="9">
        <f t="shared" si="6"/>
        <v>107.6923076923077</v>
      </c>
      <c r="E37" s="9">
        <v>1.4</v>
      </c>
      <c r="F37" s="9">
        <f t="shared" si="7"/>
        <v>100</v>
      </c>
      <c r="G37" s="9">
        <v>1.4</v>
      </c>
      <c r="H37" s="10">
        <f t="shared" si="8"/>
        <v>100</v>
      </c>
      <c r="I37" s="9">
        <v>1.4</v>
      </c>
      <c r="J37" s="11">
        <f t="shared" si="9"/>
        <v>100</v>
      </c>
    </row>
    <row r="38" spans="1:10" ht="48" customHeight="1">
      <c r="A38" s="13" t="s">
        <v>22</v>
      </c>
      <c r="B38" s="9">
        <v>5.3</v>
      </c>
      <c r="C38" s="9">
        <v>5.7</v>
      </c>
      <c r="D38" s="9">
        <f t="shared" si="6"/>
        <v>107.54716981132076</v>
      </c>
      <c r="E38" s="9">
        <v>5.8</v>
      </c>
      <c r="F38" s="9">
        <f t="shared" si="7"/>
        <v>101.75438596491226</v>
      </c>
      <c r="G38" s="9">
        <v>5.9</v>
      </c>
      <c r="H38" s="10">
        <f t="shared" si="8"/>
        <v>101.72413793103449</v>
      </c>
      <c r="I38" s="9">
        <v>6</v>
      </c>
      <c r="J38" s="11">
        <f t="shared" si="9"/>
        <v>101.69491525423729</v>
      </c>
    </row>
    <row r="39" spans="1:10" ht="48" customHeight="1">
      <c r="A39" s="14" t="s">
        <v>58</v>
      </c>
      <c r="B39" s="9">
        <v>2.1</v>
      </c>
      <c r="C39" s="9">
        <v>2.4</v>
      </c>
      <c r="D39" s="9">
        <f t="shared" si="6"/>
        <v>114.28571428571428</v>
      </c>
      <c r="E39" s="9">
        <v>2.5</v>
      </c>
      <c r="F39" s="9">
        <f t="shared" si="7"/>
        <v>104.16666666666667</v>
      </c>
      <c r="G39" s="9">
        <v>2.6</v>
      </c>
      <c r="H39" s="10">
        <f t="shared" si="8"/>
        <v>104</v>
      </c>
      <c r="I39" s="9">
        <v>2.7</v>
      </c>
      <c r="J39" s="11">
        <f t="shared" si="9"/>
        <v>103.84615384615385</v>
      </c>
    </row>
    <row r="40" spans="1:10" ht="48" customHeight="1">
      <c r="A40" s="14" t="s">
        <v>61</v>
      </c>
      <c r="B40" s="9">
        <v>3.2</v>
      </c>
      <c r="C40" s="9">
        <v>3.3</v>
      </c>
      <c r="D40" s="9">
        <f t="shared" si="6"/>
        <v>103.12499999999997</v>
      </c>
      <c r="E40" s="9">
        <v>3.3</v>
      </c>
      <c r="F40" s="9">
        <f t="shared" si="7"/>
        <v>100</v>
      </c>
      <c r="G40" s="9">
        <v>3.3</v>
      </c>
      <c r="H40" s="10">
        <f t="shared" si="8"/>
        <v>100</v>
      </c>
      <c r="I40" s="9">
        <v>3.3</v>
      </c>
      <c r="J40" s="11">
        <f t="shared" si="9"/>
        <v>100</v>
      </c>
    </row>
    <row r="41" spans="1:10" ht="48" customHeight="1">
      <c r="A41" s="16" t="s">
        <v>44</v>
      </c>
      <c r="B41" s="9">
        <v>0.2</v>
      </c>
      <c r="C41" s="9">
        <v>0.2</v>
      </c>
      <c r="D41" s="9">
        <f t="shared" si="6"/>
        <v>100</v>
      </c>
      <c r="E41" s="9">
        <v>0.2</v>
      </c>
      <c r="F41" s="9">
        <f t="shared" si="7"/>
        <v>100</v>
      </c>
      <c r="G41" s="9">
        <v>0.2</v>
      </c>
      <c r="H41" s="10">
        <f t="shared" si="8"/>
        <v>100</v>
      </c>
      <c r="I41" s="9">
        <v>0.3</v>
      </c>
      <c r="J41" s="11">
        <f t="shared" si="9"/>
        <v>149.99999999999997</v>
      </c>
    </row>
    <row r="42" spans="1:10" ht="48" customHeight="1">
      <c r="A42" s="14" t="s">
        <v>61</v>
      </c>
      <c r="B42" s="9">
        <v>0.2</v>
      </c>
      <c r="C42" s="9">
        <v>0.2</v>
      </c>
      <c r="D42" s="9">
        <f t="shared" si="6"/>
        <v>100</v>
      </c>
      <c r="E42" s="9">
        <v>0.2</v>
      </c>
      <c r="F42" s="9">
        <f t="shared" si="7"/>
        <v>100</v>
      </c>
      <c r="G42" s="9">
        <v>0.2</v>
      </c>
      <c r="H42" s="10">
        <f t="shared" si="8"/>
        <v>100</v>
      </c>
      <c r="I42" s="9">
        <v>0.3</v>
      </c>
      <c r="J42" s="11">
        <f t="shared" si="9"/>
        <v>149.99999999999997</v>
      </c>
    </row>
    <row r="43" spans="1:10" ht="48" customHeight="1">
      <c r="A43" s="13" t="s">
        <v>87</v>
      </c>
      <c r="B43" s="9">
        <f>B44+B45</f>
        <v>0.87</v>
      </c>
      <c r="C43" s="9">
        <f>C44+C45</f>
        <v>0.901</v>
      </c>
      <c r="D43" s="9">
        <f t="shared" si="6"/>
        <v>103.56321839080461</v>
      </c>
      <c r="E43" s="9">
        <f>E44+E45</f>
        <v>0.913</v>
      </c>
      <c r="F43" s="9">
        <f t="shared" si="7"/>
        <v>101.33185349611541</v>
      </c>
      <c r="G43" s="9">
        <v>0.9</v>
      </c>
      <c r="H43" s="10">
        <f t="shared" si="8"/>
        <v>98.57612267250822</v>
      </c>
      <c r="I43" s="9">
        <f>I44+I45</f>
        <v>0.965</v>
      </c>
      <c r="J43" s="11">
        <f t="shared" si="9"/>
        <v>107.22222222222221</v>
      </c>
    </row>
    <row r="44" spans="1:10" ht="48" customHeight="1">
      <c r="A44" s="14" t="s">
        <v>58</v>
      </c>
      <c r="B44" s="53">
        <v>0.61</v>
      </c>
      <c r="C44" s="53">
        <v>0.63</v>
      </c>
      <c r="D44" s="9">
        <f t="shared" si="6"/>
        <v>103.27868852459017</v>
      </c>
      <c r="E44" s="53">
        <v>0.64</v>
      </c>
      <c r="F44" s="53">
        <f t="shared" si="7"/>
        <v>101.58730158730158</v>
      </c>
      <c r="G44" s="53">
        <v>0.65</v>
      </c>
      <c r="H44" s="54">
        <f t="shared" si="8"/>
        <v>101.5625</v>
      </c>
      <c r="I44" s="53">
        <v>0.69</v>
      </c>
      <c r="J44" s="11">
        <f t="shared" si="9"/>
        <v>106.15384615384613</v>
      </c>
    </row>
    <row r="45" spans="1:10" ht="48" customHeight="1">
      <c r="A45" s="14" t="s">
        <v>61</v>
      </c>
      <c r="B45" s="17">
        <v>0.26</v>
      </c>
      <c r="C45" s="17">
        <v>0.271</v>
      </c>
      <c r="D45" s="53">
        <f t="shared" si="6"/>
        <v>104.23076923076924</v>
      </c>
      <c r="E45" s="17">
        <v>0.273</v>
      </c>
      <c r="F45" s="53">
        <f t="shared" si="7"/>
        <v>100.7380073800738</v>
      </c>
      <c r="G45" s="17">
        <v>0.273</v>
      </c>
      <c r="H45" s="54">
        <f t="shared" si="8"/>
        <v>100</v>
      </c>
      <c r="I45" s="17">
        <v>0.275</v>
      </c>
      <c r="J45" s="11">
        <f t="shared" si="9"/>
        <v>100.73260073260073</v>
      </c>
    </row>
    <row r="46" spans="1:10" ht="48" customHeight="1">
      <c r="A46" s="13" t="s">
        <v>23</v>
      </c>
      <c r="B46" s="9">
        <v>2.1</v>
      </c>
      <c r="C46" s="9">
        <v>2.1</v>
      </c>
      <c r="D46" s="53">
        <f t="shared" si="6"/>
        <v>100</v>
      </c>
      <c r="E46" s="53">
        <v>2.1</v>
      </c>
      <c r="F46" s="53">
        <f t="shared" si="7"/>
        <v>100</v>
      </c>
      <c r="G46" s="53">
        <v>2.1</v>
      </c>
      <c r="H46" s="54">
        <f t="shared" si="8"/>
        <v>100</v>
      </c>
      <c r="I46" s="53">
        <v>2.2</v>
      </c>
      <c r="J46" s="11">
        <f t="shared" si="9"/>
        <v>104.76190476190477</v>
      </c>
    </row>
    <row r="47" spans="1:10" ht="48" customHeight="1">
      <c r="A47" s="14" t="s">
        <v>61</v>
      </c>
      <c r="B47" s="9">
        <v>2.1</v>
      </c>
      <c r="C47" s="9">
        <v>2.1</v>
      </c>
      <c r="D47" s="53">
        <f t="shared" si="6"/>
        <v>100</v>
      </c>
      <c r="E47" s="53">
        <v>2.1</v>
      </c>
      <c r="F47" s="53">
        <f t="shared" si="7"/>
        <v>100</v>
      </c>
      <c r="G47" s="53">
        <v>2.1</v>
      </c>
      <c r="H47" s="54">
        <f t="shared" si="8"/>
        <v>100</v>
      </c>
      <c r="I47" s="53">
        <v>2.2</v>
      </c>
      <c r="J47" s="11">
        <f t="shared" si="9"/>
        <v>104.76190476190477</v>
      </c>
    </row>
    <row r="48" spans="1:10" ht="48" customHeight="1">
      <c r="A48" s="13" t="s">
        <v>24</v>
      </c>
      <c r="B48" s="9">
        <v>27708</v>
      </c>
      <c r="C48" s="9">
        <v>27857</v>
      </c>
      <c r="D48" s="9">
        <f t="shared" si="6"/>
        <v>100.53775083008519</v>
      </c>
      <c r="E48" s="9">
        <v>27941</v>
      </c>
      <c r="F48" s="9">
        <f t="shared" si="7"/>
        <v>100.30154000789749</v>
      </c>
      <c r="G48" s="9">
        <v>27992</v>
      </c>
      <c r="H48" s="10">
        <f t="shared" si="8"/>
        <v>100.18252746859453</v>
      </c>
      <c r="I48" s="9">
        <v>28142</v>
      </c>
      <c r="J48" s="11">
        <f t="shared" si="9"/>
        <v>100.53586739068305</v>
      </c>
    </row>
    <row r="49" spans="1:10" ht="48" customHeight="1">
      <c r="A49" s="14" t="s">
        <v>58</v>
      </c>
      <c r="B49" s="9">
        <v>25490</v>
      </c>
      <c r="C49" s="9">
        <v>25634</v>
      </c>
      <c r="D49" s="9">
        <f t="shared" si="6"/>
        <v>100.56492742251864</v>
      </c>
      <c r="E49" s="9">
        <v>25706</v>
      </c>
      <c r="F49" s="9">
        <f t="shared" si="7"/>
        <v>100.28087696028712</v>
      </c>
      <c r="G49" s="9">
        <v>25754</v>
      </c>
      <c r="H49" s="10">
        <f t="shared" si="8"/>
        <v>100.18672683420213</v>
      </c>
      <c r="I49" s="9">
        <v>25905</v>
      </c>
      <c r="J49" s="11">
        <f t="shared" si="9"/>
        <v>100.58631668866973</v>
      </c>
    </row>
    <row r="50" spans="1:10" ht="48" customHeight="1">
      <c r="A50" s="14" t="s">
        <v>61</v>
      </c>
      <c r="B50" s="9">
        <v>2218</v>
      </c>
      <c r="C50" s="9">
        <v>2223</v>
      </c>
      <c r="D50" s="9">
        <f t="shared" si="6"/>
        <v>100.22542831379621</v>
      </c>
      <c r="E50" s="9">
        <v>2235</v>
      </c>
      <c r="F50" s="9">
        <f t="shared" si="7"/>
        <v>100.53981106612686</v>
      </c>
      <c r="G50" s="9">
        <v>2238</v>
      </c>
      <c r="H50" s="10">
        <f t="shared" si="8"/>
        <v>100.13422818791946</v>
      </c>
      <c r="I50" s="9">
        <v>2237</v>
      </c>
      <c r="J50" s="11">
        <f t="shared" si="9"/>
        <v>99.95531724754245</v>
      </c>
    </row>
    <row r="51" spans="1:10" ht="48" customHeight="1">
      <c r="A51" s="12" t="s">
        <v>56</v>
      </c>
      <c r="B51" s="9"/>
      <c r="C51" s="9"/>
      <c r="D51" s="9"/>
      <c r="E51" s="9"/>
      <c r="F51" s="9"/>
      <c r="G51" s="9"/>
      <c r="H51" s="10"/>
      <c r="I51" s="9"/>
      <c r="J51" s="11"/>
    </row>
    <row r="52" spans="1:10" ht="48" customHeight="1">
      <c r="A52" s="13" t="s">
        <v>57</v>
      </c>
      <c r="B52" s="9">
        <v>501</v>
      </c>
      <c r="C52" s="9">
        <v>503</v>
      </c>
      <c r="D52" s="9">
        <f aca="true" t="shared" si="10" ref="D52:D67">C52/B52*100</f>
        <v>100.39920159680639</v>
      </c>
      <c r="E52" s="9">
        <v>504</v>
      </c>
      <c r="F52" s="9">
        <f aca="true" t="shared" si="11" ref="F52:F61">E52/C52*100</f>
        <v>100.19880715705764</v>
      </c>
      <c r="G52" s="9">
        <v>504</v>
      </c>
      <c r="H52" s="10">
        <f aca="true" t="shared" si="12" ref="H52:H61">G52/E52*100</f>
        <v>100</v>
      </c>
      <c r="I52" s="9">
        <v>505</v>
      </c>
      <c r="J52" s="11">
        <f aca="true" t="shared" si="13" ref="J52:J61">I52/G52*100</f>
        <v>100.1984126984127</v>
      </c>
    </row>
    <row r="53" spans="1:10" ht="48" customHeight="1">
      <c r="A53" s="14" t="s">
        <v>61</v>
      </c>
      <c r="B53" s="9">
        <v>501</v>
      </c>
      <c r="C53" s="9">
        <v>503</v>
      </c>
      <c r="D53" s="9">
        <f t="shared" si="10"/>
        <v>100.39920159680639</v>
      </c>
      <c r="E53" s="9">
        <v>504</v>
      </c>
      <c r="F53" s="9">
        <f t="shared" si="11"/>
        <v>100.19880715705764</v>
      </c>
      <c r="G53" s="9">
        <v>504</v>
      </c>
      <c r="H53" s="10">
        <f t="shared" si="12"/>
        <v>100</v>
      </c>
      <c r="I53" s="9">
        <v>505</v>
      </c>
      <c r="J53" s="11">
        <f t="shared" si="13"/>
        <v>100.1984126984127</v>
      </c>
    </row>
    <row r="54" spans="1:10" ht="48" customHeight="1">
      <c r="A54" s="56" t="s">
        <v>62</v>
      </c>
      <c r="B54" s="9">
        <v>353</v>
      </c>
      <c r="C54" s="9">
        <v>353</v>
      </c>
      <c r="D54" s="9">
        <f t="shared" si="10"/>
        <v>100</v>
      </c>
      <c r="E54" s="9">
        <v>353</v>
      </c>
      <c r="F54" s="9">
        <f t="shared" si="11"/>
        <v>100</v>
      </c>
      <c r="G54" s="9">
        <v>354</v>
      </c>
      <c r="H54" s="10">
        <f t="shared" si="12"/>
        <v>100.28328611898016</v>
      </c>
      <c r="I54" s="9">
        <v>354</v>
      </c>
      <c r="J54" s="11">
        <f t="shared" si="13"/>
        <v>100</v>
      </c>
    </row>
    <row r="55" spans="1:10" ht="48" customHeight="1">
      <c r="A55" s="57" t="s">
        <v>61</v>
      </c>
      <c r="B55" s="9">
        <v>353</v>
      </c>
      <c r="C55" s="9">
        <v>353</v>
      </c>
      <c r="D55" s="9">
        <f t="shared" si="10"/>
        <v>100</v>
      </c>
      <c r="E55" s="9">
        <v>353</v>
      </c>
      <c r="F55" s="9">
        <f t="shared" si="11"/>
        <v>100</v>
      </c>
      <c r="G55" s="9">
        <v>354</v>
      </c>
      <c r="H55" s="10">
        <f t="shared" si="12"/>
        <v>100.28328611898016</v>
      </c>
      <c r="I55" s="9">
        <v>354</v>
      </c>
      <c r="J55" s="11">
        <f t="shared" si="13"/>
        <v>100</v>
      </c>
    </row>
    <row r="56" spans="1:10" ht="48" customHeight="1">
      <c r="A56" s="13" t="s">
        <v>63</v>
      </c>
      <c r="B56" s="9">
        <v>675</v>
      </c>
      <c r="C56" s="9">
        <v>675</v>
      </c>
      <c r="D56" s="9">
        <f t="shared" si="10"/>
        <v>100</v>
      </c>
      <c r="E56" s="9">
        <v>676</v>
      </c>
      <c r="F56" s="9">
        <f t="shared" si="11"/>
        <v>100.14814814814814</v>
      </c>
      <c r="G56" s="9">
        <v>677</v>
      </c>
      <c r="H56" s="10">
        <f t="shared" si="12"/>
        <v>100.14792899408285</v>
      </c>
      <c r="I56" s="9">
        <v>678</v>
      </c>
      <c r="J56" s="11">
        <f t="shared" si="13"/>
        <v>100.14771048744461</v>
      </c>
    </row>
    <row r="57" spans="1:10" ht="48" customHeight="1">
      <c r="A57" s="13" t="s">
        <v>64</v>
      </c>
      <c r="B57" s="53">
        <v>210.24</v>
      </c>
      <c r="C57" s="53">
        <v>210.3</v>
      </c>
      <c r="D57" s="9">
        <f t="shared" si="10"/>
        <v>100.0285388127854</v>
      </c>
      <c r="E57" s="53">
        <v>210.49</v>
      </c>
      <c r="F57" s="9">
        <f t="shared" si="11"/>
        <v>100.09034712315739</v>
      </c>
      <c r="G57" s="53">
        <v>210.52</v>
      </c>
      <c r="H57" s="10">
        <f t="shared" si="12"/>
        <v>100.0142524585491</v>
      </c>
      <c r="I57" s="53">
        <v>210.59</v>
      </c>
      <c r="J57" s="11">
        <f t="shared" si="13"/>
        <v>100.03325099752993</v>
      </c>
    </row>
    <row r="58" spans="1:10" ht="48" customHeight="1">
      <c r="A58" s="13"/>
      <c r="B58" s="9"/>
      <c r="C58" s="9"/>
      <c r="D58" s="9"/>
      <c r="E58" s="9"/>
      <c r="F58" s="9"/>
      <c r="G58" s="9"/>
      <c r="H58" s="10"/>
      <c r="I58" s="9"/>
      <c r="J58" s="11"/>
    </row>
    <row r="59" spans="1:10" ht="48" customHeight="1">
      <c r="A59" s="28" t="s">
        <v>37</v>
      </c>
      <c r="B59" s="9">
        <v>13456110</v>
      </c>
      <c r="C59" s="9">
        <v>13590671.1</v>
      </c>
      <c r="D59" s="9">
        <f t="shared" si="10"/>
        <v>101</v>
      </c>
      <c r="E59" s="9">
        <v>13862484.5</v>
      </c>
      <c r="F59" s="9">
        <f t="shared" si="11"/>
        <v>101.99999983812427</v>
      </c>
      <c r="G59" s="9">
        <v>14278359</v>
      </c>
      <c r="H59" s="10">
        <f t="shared" si="12"/>
        <v>102.99999974752001</v>
      </c>
      <c r="I59" s="9">
        <v>14849493.36</v>
      </c>
      <c r="J59" s="11">
        <f t="shared" si="13"/>
        <v>104</v>
      </c>
    </row>
    <row r="60" spans="1:10" ht="53.25" customHeight="1">
      <c r="A60" s="28" t="s">
        <v>38</v>
      </c>
      <c r="B60" s="9">
        <v>605121.3</v>
      </c>
      <c r="C60" s="9">
        <v>611172.5</v>
      </c>
      <c r="D60" s="9">
        <f t="shared" si="10"/>
        <v>100.9999978516704</v>
      </c>
      <c r="E60" s="9">
        <v>623395.9</v>
      </c>
      <c r="F60" s="9">
        <f t="shared" si="11"/>
        <v>101.99999181900364</v>
      </c>
      <c r="G60" s="9">
        <v>642097.3</v>
      </c>
      <c r="H60" s="10">
        <f t="shared" si="12"/>
        <v>102.9999234836161</v>
      </c>
      <c r="I60" s="58">
        <v>667781.2</v>
      </c>
      <c r="J60" s="11">
        <f t="shared" si="13"/>
        <v>104.00000124591709</v>
      </c>
    </row>
    <row r="61" spans="1:10" ht="57.75" customHeight="1">
      <c r="A61" s="28" t="s">
        <v>39</v>
      </c>
      <c r="B61" s="9">
        <v>3895192.7</v>
      </c>
      <c r="C61" s="9">
        <v>4012048.5</v>
      </c>
      <c r="D61" s="9">
        <f t="shared" si="10"/>
        <v>103.00000048778075</v>
      </c>
      <c r="E61" s="9">
        <v>4132409.9</v>
      </c>
      <c r="F61" s="9">
        <f t="shared" si="11"/>
        <v>102.99999862912924</v>
      </c>
      <c r="G61" s="9">
        <v>4256382.2</v>
      </c>
      <c r="H61" s="10">
        <f t="shared" si="12"/>
        <v>103.00000007259686</v>
      </c>
      <c r="I61" s="51">
        <v>4384073.6</v>
      </c>
      <c r="J61" s="11">
        <f t="shared" si="13"/>
        <v>102.99999844938736</v>
      </c>
    </row>
    <row r="62" spans="1:10" ht="110.25" customHeight="1">
      <c r="A62" s="28" t="s">
        <v>40</v>
      </c>
      <c r="B62" s="9">
        <v>47800</v>
      </c>
      <c r="C62" s="51">
        <v>48756</v>
      </c>
      <c r="D62" s="9">
        <f t="shared" si="10"/>
        <v>102</v>
      </c>
      <c r="E62" s="9">
        <v>49731.1</v>
      </c>
      <c r="F62" s="9">
        <f>C62/B62*100</f>
        <v>102</v>
      </c>
      <c r="G62" s="9">
        <v>50725.7</v>
      </c>
      <c r="H62" s="10">
        <f>G62/E62*100</f>
        <v>101.99995576208852</v>
      </c>
      <c r="I62" s="9">
        <v>51740.3</v>
      </c>
      <c r="J62" s="11">
        <f>I62/G62*100</f>
        <v>102.00016953930651</v>
      </c>
    </row>
    <row r="63" spans="1:10" ht="93" customHeight="1">
      <c r="A63" s="28" t="s">
        <v>41</v>
      </c>
      <c r="B63" s="9">
        <v>1157100</v>
      </c>
      <c r="C63" s="9">
        <v>1122387</v>
      </c>
      <c r="D63" s="9">
        <f t="shared" si="10"/>
        <v>97</v>
      </c>
      <c r="E63" s="9">
        <v>1133610.8</v>
      </c>
      <c r="F63" s="9">
        <f>E63/C63*100</f>
        <v>100.99999376329198</v>
      </c>
      <c r="G63" s="9">
        <v>1144946</v>
      </c>
      <c r="H63" s="10">
        <f>G63/E63*100</f>
        <v>100.99991990196283</v>
      </c>
      <c r="I63" s="9">
        <v>1156396.4</v>
      </c>
      <c r="J63" s="11">
        <f>I63/G63*100</f>
        <v>101.00008209994182</v>
      </c>
    </row>
    <row r="64" spans="1:10" ht="75.75" customHeight="1">
      <c r="A64" s="28" t="s">
        <v>42</v>
      </c>
      <c r="B64" s="9">
        <v>418600</v>
      </c>
      <c r="C64" s="9">
        <v>464500</v>
      </c>
      <c r="D64" s="9">
        <f t="shared" si="10"/>
        <v>110.96512183468705</v>
      </c>
      <c r="E64" s="9">
        <v>889700</v>
      </c>
      <c r="F64" s="9">
        <f>E64/C64*100</f>
        <v>191.53928955866525</v>
      </c>
      <c r="G64" s="9">
        <v>1432000</v>
      </c>
      <c r="H64" s="10">
        <f>G64/E64*100</f>
        <v>160.95313026862988</v>
      </c>
      <c r="I64" s="9">
        <v>2566000</v>
      </c>
      <c r="J64" s="11">
        <f>I64/G64*100</f>
        <v>179.18994413407822</v>
      </c>
    </row>
    <row r="65" spans="1:10" ht="110.25" customHeight="1">
      <c r="A65" s="59" t="s">
        <v>71</v>
      </c>
      <c r="B65" s="60">
        <v>1752321.4</v>
      </c>
      <c r="C65" s="60">
        <v>1787367.8</v>
      </c>
      <c r="D65" s="9">
        <f>C65/B65*100</f>
        <v>101.99999840211962</v>
      </c>
      <c r="E65" s="60">
        <v>1823115.2</v>
      </c>
      <c r="F65" s="9">
        <f>E65/C65*100</f>
        <v>102.00000246172051</v>
      </c>
      <c r="G65" s="60">
        <v>1859577.4</v>
      </c>
      <c r="H65" s="10">
        <f>G65/E65*100</f>
        <v>101.99999429547842</v>
      </c>
      <c r="I65" s="60">
        <v>1896769</v>
      </c>
      <c r="J65" s="11">
        <f>I65/G65*100</f>
        <v>102.00000279633427</v>
      </c>
    </row>
    <row r="66" spans="1:10" ht="48" customHeight="1">
      <c r="A66" s="61" t="s">
        <v>68</v>
      </c>
      <c r="B66" s="62"/>
      <c r="C66" s="62"/>
      <c r="D66" s="62"/>
      <c r="E66" s="62"/>
      <c r="F66" s="62"/>
      <c r="G66" s="62"/>
      <c r="H66" s="63"/>
      <c r="I66" s="62"/>
      <c r="J66" s="64"/>
    </row>
    <row r="67" spans="1:10" ht="147.75" customHeight="1">
      <c r="A67" s="65" t="s">
        <v>75</v>
      </c>
      <c r="B67" s="66">
        <v>100000</v>
      </c>
      <c r="C67" s="66">
        <v>100000</v>
      </c>
      <c r="D67" s="66">
        <f t="shared" si="10"/>
        <v>100</v>
      </c>
      <c r="E67" s="66">
        <v>100000</v>
      </c>
      <c r="F67" s="66">
        <f>E67/C67*100</f>
        <v>100</v>
      </c>
      <c r="G67" s="66">
        <v>100000</v>
      </c>
      <c r="H67" s="67">
        <f>G67/E67*100</f>
        <v>100</v>
      </c>
      <c r="I67" s="66">
        <v>100000</v>
      </c>
      <c r="J67" s="68">
        <f>I67/G67*100</f>
        <v>100</v>
      </c>
    </row>
    <row r="68" spans="1:10" ht="50.25" customHeight="1">
      <c r="A68" s="69" t="s">
        <v>69</v>
      </c>
      <c r="B68" s="9">
        <v>3075</v>
      </c>
      <c r="C68" s="9">
        <v>3172</v>
      </c>
      <c r="D68" s="9">
        <f>C68/B68*100</f>
        <v>103.15447154471545</v>
      </c>
      <c r="E68" s="9">
        <v>3272.1</v>
      </c>
      <c r="F68" s="9">
        <f>E68/C68*100</f>
        <v>103.15573770491804</v>
      </c>
      <c r="G68" s="9">
        <v>3375.3</v>
      </c>
      <c r="H68" s="10">
        <f>G68/E68*100</f>
        <v>103.15393783808564</v>
      </c>
      <c r="I68" s="9">
        <v>3481.7</v>
      </c>
      <c r="J68" s="11">
        <f>I68/G68*100</f>
        <v>103.15231238704708</v>
      </c>
    </row>
    <row r="69" spans="1:10" ht="48" customHeight="1">
      <c r="A69" s="65" t="s">
        <v>70</v>
      </c>
      <c r="B69" s="9">
        <v>4820</v>
      </c>
      <c r="C69" s="9">
        <v>5085</v>
      </c>
      <c r="D69" s="9">
        <f>C69/B69*100</f>
        <v>105.49792531120332</v>
      </c>
      <c r="E69" s="9">
        <v>6351</v>
      </c>
      <c r="F69" s="9">
        <f>E69/C69*100</f>
        <v>124.89675516224187</v>
      </c>
      <c r="G69" s="9">
        <v>6530</v>
      </c>
      <c r="H69" s="10">
        <f>G69/E69*100</f>
        <v>102.81845378680524</v>
      </c>
      <c r="I69" s="9">
        <v>6770</v>
      </c>
      <c r="J69" s="11">
        <f>I69/G69*100</f>
        <v>103.67534456355283</v>
      </c>
    </row>
    <row r="70" spans="1:10" ht="48" customHeight="1">
      <c r="A70" s="12" t="s">
        <v>82</v>
      </c>
      <c r="B70" s="9"/>
      <c r="C70" s="9"/>
      <c r="D70" s="9"/>
      <c r="E70" s="9"/>
      <c r="F70" s="9"/>
      <c r="G70" s="9"/>
      <c r="H70" s="10"/>
      <c r="I70" s="9"/>
      <c r="J70" s="11"/>
    </row>
    <row r="71" spans="1:10" ht="48" customHeight="1">
      <c r="A71" s="13" t="s">
        <v>3</v>
      </c>
      <c r="B71" s="53">
        <v>3.8</v>
      </c>
      <c r="C71" s="53">
        <v>3.7</v>
      </c>
      <c r="D71" s="9">
        <f>C71/B71*100</f>
        <v>97.36842105263159</v>
      </c>
      <c r="E71" s="53">
        <v>3.7</v>
      </c>
      <c r="F71" s="9">
        <f>E71/C71*100</f>
        <v>100</v>
      </c>
      <c r="G71" s="53">
        <v>3.7</v>
      </c>
      <c r="H71" s="10">
        <f>G71/E71*100</f>
        <v>100</v>
      </c>
      <c r="I71" s="53">
        <v>3.7</v>
      </c>
      <c r="J71" s="11">
        <f>I71/G71*100</f>
        <v>100</v>
      </c>
    </row>
    <row r="72" spans="1:10" ht="48" customHeight="1">
      <c r="A72" s="13" t="s">
        <v>81</v>
      </c>
      <c r="B72" s="9">
        <v>5259</v>
      </c>
      <c r="C72" s="9">
        <v>5200</v>
      </c>
      <c r="D72" s="9">
        <f>C72/B72*100</f>
        <v>98.87811370983076</v>
      </c>
      <c r="E72" s="9">
        <v>5200</v>
      </c>
      <c r="F72" s="9">
        <f>E72/C72*100</f>
        <v>100</v>
      </c>
      <c r="G72" s="9">
        <v>5200</v>
      </c>
      <c r="H72" s="10">
        <f>G72/E72*100</f>
        <v>100</v>
      </c>
      <c r="I72" s="9">
        <v>5200</v>
      </c>
      <c r="J72" s="11">
        <f>I72/G72*100</f>
        <v>100</v>
      </c>
    </row>
    <row r="73" spans="1:10" ht="48" customHeight="1">
      <c r="A73" s="8" t="s">
        <v>4</v>
      </c>
      <c r="B73" s="9"/>
      <c r="C73" s="9"/>
      <c r="D73" s="9"/>
      <c r="E73" s="9"/>
      <c r="F73" s="9"/>
      <c r="G73" s="9"/>
      <c r="H73" s="10"/>
      <c r="I73" s="9"/>
      <c r="J73" s="11"/>
    </row>
    <row r="74" spans="1:10" ht="48" customHeight="1">
      <c r="A74" s="13" t="s">
        <v>5</v>
      </c>
      <c r="B74" s="17">
        <v>8.654</v>
      </c>
      <c r="C74" s="17">
        <v>8.849</v>
      </c>
      <c r="D74" s="9">
        <f>C74/B74*100</f>
        <v>102.25329327478623</v>
      </c>
      <c r="E74" s="17">
        <v>8.86</v>
      </c>
      <c r="F74" s="9">
        <f>E74/C74*100</f>
        <v>100.12430783139337</v>
      </c>
      <c r="G74" s="17">
        <v>8.875</v>
      </c>
      <c r="H74" s="10">
        <f>G74/E74*100</f>
        <v>100.16930022573365</v>
      </c>
      <c r="I74" s="17">
        <v>8.89</v>
      </c>
      <c r="J74" s="11">
        <f>I74/G74*100</f>
        <v>100.16901408450704</v>
      </c>
    </row>
    <row r="75" spans="1:10" ht="48" customHeight="1">
      <c r="A75" s="13" t="s">
        <v>6</v>
      </c>
      <c r="B75" s="17">
        <v>0.609</v>
      </c>
      <c r="C75" s="17">
        <v>0.59</v>
      </c>
      <c r="D75" s="9">
        <f>C75/B75*100</f>
        <v>96.88013136288998</v>
      </c>
      <c r="E75" s="17">
        <v>0.634</v>
      </c>
      <c r="F75" s="9">
        <f>E75/C75*100</f>
        <v>107.45762711864408</v>
      </c>
      <c r="G75" s="17">
        <v>0.65</v>
      </c>
      <c r="H75" s="10">
        <f>G75/E75*100</f>
        <v>102.5236593059937</v>
      </c>
      <c r="I75" s="17">
        <v>0.625</v>
      </c>
      <c r="J75" s="11">
        <f>I75/G75*100</f>
        <v>96.15384615384615</v>
      </c>
    </row>
    <row r="76" spans="1:10" ht="48" customHeight="1">
      <c r="A76" s="13" t="s">
        <v>7</v>
      </c>
      <c r="B76" s="17">
        <v>2.967</v>
      </c>
      <c r="C76" s="17">
        <v>2.933</v>
      </c>
      <c r="D76" s="9">
        <f>C76/B76*100</f>
        <v>98.85406134142231</v>
      </c>
      <c r="E76" s="17">
        <v>3.009</v>
      </c>
      <c r="F76" s="9">
        <f>E76/C76*100</f>
        <v>102.5912035458575</v>
      </c>
      <c r="G76" s="17">
        <v>2.953</v>
      </c>
      <c r="H76" s="10">
        <f>G76/E76*100</f>
        <v>98.13891658358258</v>
      </c>
      <c r="I76" s="17">
        <v>2.97</v>
      </c>
      <c r="J76" s="11">
        <f>I76/G76*100</f>
        <v>100.57568574331191</v>
      </c>
    </row>
    <row r="77" spans="1:10" ht="48" customHeight="1">
      <c r="A77" s="13" t="s">
        <v>8</v>
      </c>
      <c r="B77" s="17">
        <v>1.229</v>
      </c>
      <c r="C77" s="17">
        <v>0.589</v>
      </c>
      <c r="D77" s="9">
        <f>C77/B77*100</f>
        <v>47.92514239218876</v>
      </c>
      <c r="E77" s="17">
        <v>0.758</v>
      </c>
      <c r="F77" s="9">
        <f>E77/C77*100</f>
        <v>128.69269949066216</v>
      </c>
      <c r="G77" s="17">
        <v>1.368</v>
      </c>
      <c r="H77" s="10">
        <f>G77/E77*100</f>
        <v>180.47493403693932</v>
      </c>
      <c r="I77" s="17">
        <v>4.978</v>
      </c>
      <c r="J77" s="11">
        <f>I77/G77*100</f>
        <v>363.88888888888886</v>
      </c>
    </row>
    <row r="78" spans="1:10" ht="48" customHeight="1">
      <c r="A78" s="8" t="s">
        <v>9</v>
      </c>
      <c r="B78" s="17"/>
      <c r="C78" s="17"/>
      <c r="D78" s="9"/>
      <c r="E78" s="17"/>
      <c r="F78" s="9"/>
      <c r="G78" s="17"/>
      <c r="H78" s="10"/>
      <c r="I78" s="17"/>
      <c r="J78" s="11"/>
    </row>
    <row r="79" spans="1:10" ht="48" customHeight="1">
      <c r="A79" s="13" t="s">
        <v>6</v>
      </c>
      <c r="B79" s="70">
        <v>0.205</v>
      </c>
      <c r="C79" s="70">
        <v>0.155</v>
      </c>
      <c r="D79" s="9">
        <f>C79/B79*100</f>
        <v>75.60975609756098</v>
      </c>
      <c r="E79" s="70">
        <v>0.162</v>
      </c>
      <c r="F79" s="9">
        <f>E79/C79*100</f>
        <v>104.51612903225806</v>
      </c>
      <c r="G79" s="70">
        <v>0.186</v>
      </c>
      <c r="H79" s="10">
        <f>G79/E79*100</f>
        <v>114.81481481481481</v>
      </c>
      <c r="I79" s="70">
        <v>0.167</v>
      </c>
      <c r="J79" s="11">
        <f>I79/G79*100</f>
        <v>89.78494623655915</v>
      </c>
    </row>
    <row r="80" spans="1:10" ht="48" customHeight="1">
      <c r="A80" s="13" t="s">
        <v>7</v>
      </c>
      <c r="B80" s="70">
        <v>0.944</v>
      </c>
      <c r="C80" s="70">
        <v>1.003</v>
      </c>
      <c r="D80" s="9">
        <f>C80/B80*100</f>
        <v>106.25</v>
      </c>
      <c r="E80" s="70">
        <v>0.923</v>
      </c>
      <c r="F80" s="9">
        <f>E80/C80*100</f>
        <v>92.02392821535396</v>
      </c>
      <c r="G80" s="70">
        <v>0.948</v>
      </c>
      <c r="H80" s="10">
        <f>G80/E80*100</f>
        <v>102.7085590465872</v>
      </c>
      <c r="I80" s="70">
        <v>1.047</v>
      </c>
      <c r="J80" s="11">
        <f>I80/G80*100</f>
        <v>110.44303797468353</v>
      </c>
    </row>
    <row r="81" spans="1:10" ht="48" customHeight="1">
      <c r="A81" s="13" t="s">
        <v>8</v>
      </c>
      <c r="B81" s="70">
        <v>0.872</v>
      </c>
      <c r="C81" s="70">
        <v>0.679</v>
      </c>
      <c r="D81" s="9">
        <f>C81/B81*100</f>
        <v>77.86697247706422</v>
      </c>
      <c r="E81" s="70">
        <v>0.441</v>
      </c>
      <c r="F81" s="9">
        <f>E81/C81*100</f>
        <v>64.94845360824742</v>
      </c>
      <c r="G81" s="71">
        <v>0</v>
      </c>
      <c r="H81" s="10">
        <f>G81/E81*100</f>
        <v>0</v>
      </c>
      <c r="I81" s="71">
        <v>0</v>
      </c>
      <c r="J81" s="11">
        <v>0</v>
      </c>
    </row>
    <row r="82" spans="1:10" ht="95.25" customHeight="1">
      <c r="A82" s="13" t="s">
        <v>10</v>
      </c>
      <c r="B82" s="9">
        <v>71.1</v>
      </c>
      <c r="C82" s="9">
        <v>70.1</v>
      </c>
      <c r="D82" s="9">
        <f>C82/B82*100</f>
        <v>98.59353023909986</v>
      </c>
      <c r="E82" s="9">
        <v>70.1</v>
      </c>
      <c r="F82" s="9">
        <f>E82/C82*100</f>
        <v>100</v>
      </c>
      <c r="G82" s="9">
        <v>70.1</v>
      </c>
      <c r="H82" s="10">
        <f>G82/E82*100</f>
        <v>100</v>
      </c>
      <c r="I82" s="9">
        <v>70.1</v>
      </c>
      <c r="J82" s="11">
        <f>I82/G82*100</f>
        <v>100</v>
      </c>
    </row>
    <row r="83" spans="1:10" ht="48" customHeight="1">
      <c r="A83" s="8" t="s">
        <v>11</v>
      </c>
      <c r="B83" s="9"/>
      <c r="C83" s="9"/>
      <c r="D83" s="9"/>
      <c r="E83" s="9"/>
      <c r="F83" s="9"/>
      <c r="G83" s="9"/>
      <c r="H83" s="10"/>
      <c r="I83" s="9"/>
      <c r="J83" s="11"/>
    </row>
    <row r="84" spans="1:10" ht="75.75" customHeight="1">
      <c r="A84" s="13" t="s">
        <v>73</v>
      </c>
      <c r="B84" s="9">
        <v>58.2</v>
      </c>
      <c r="C84" s="9">
        <v>58.2</v>
      </c>
      <c r="D84" s="9">
        <f>C84/B84*100</f>
        <v>100</v>
      </c>
      <c r="E84" s="9">
        <v>59.9</v>
      </c>
      <c r="F84" s="9">
        <f>E84/C84*100</f>
        <v>102.9209621993127</v>
      </c>
      <c r="G84" s="9">
        <v>61.2</v>
      </c>
      <c r="H84" s="10">
        <f>G84/E84*100</f>
        <v>102.17028380634392</v>
      </c>
      <c r="I84" s="9">
        <v>62.4</v>
      </c>
      <c r="J84" s="11">
        <f>I84/G84*100</f>
        <v>101.96078431372548</v>
      </c>
    </row>
    <row r="85" spans="1:10" ht="68.25" customHeight="1">
      <c r="A85" s="13" t="s">
        <v>12</v>
      </c>
      <c r="B85" s="9">
        <v>53</v>
      </c>
      <c r="C85" s="9">
        <v>53.5</v>
      </c>
      <c r="D85" s="9">
        <f>C85/B85*100</f>
        <v>100.9433962264151</v>
      </c>
      <c r="E85" s="9">
        <v>55</v>
      </c>
      <c r="F85" s="9">
        <f>E85/C85*100</f>
        <v>102.803738317757</v>
      </c>
      <c r="G85" s="9">
        <v>56.1</v>
      </c>
      <c r="H85" s="10">
        <f>G85/E85*100</f>
        <v>102</v>
      </c>
      <c r="I85" s="9">
        <v>57.2</v>
      </c>
      <c r="J85" s="11">
        <f>I85/G85*100</f>
        <v>101.96078431372548</v>
      </c>
    </row>
    <row r="86" spans="1:10" ht="48" customHeight="1">
      <c r="A86" s="13" t="s">
        <v>95</v>
      </c>
      <c r="B86" s="58">
        <v>0</v>
      </c>
      <c r="C86" s="58">
        <v>0</v>
      </c>
      <c r="D86" s="10">
        <v>0</v>
      </c>
      <c r="E86" s="58">
        <v>0</v>
      </c>
      <c r="F86" s="9">
        <v>0</v>
      </c>
      <c r="G86" s="58">
        <v>0</v>
      </c>
      <c r="H86" s="10">
        <v>0</v>
      </c>
      <c r="I86" s="58">
        <v>0</v>
      </c>
      <c r="J86" s="11">
        <v>0</v>
      </c>
    </row>
    <row r="87" spans="1:10" ht="74.25" customHeight="1">
      <c r="A87" s="13" t="s">
        <v>74</v>
      </c>
      <c r="B87" s="9">
        <v>40.7</v>
      </c>
      <c r="C87" s="9">
        <v>41.7</v>
      </c>
      <c r="D87" s="9">
        <f>C87/B87*100</f>
        <v>102.45700245700246</v>
      </c>
      <c r="E87" s="9">
        <v>42.9</v>
      </c>
      <c r="F87" s="9">
        <f>E87/C87*100</f>
        <v>102.8776978417266</v>
      </c>
      <c r="G87" s="9">
        <v>43.8</v>
      </c>
      <c r="H87" s="10">
        <f>G87/E87*100</f>
        <v>102.09790209790211</v>
      </c>
      <c r="I87" s="9">
        <v>44.7</v>
      </c>
      <c r="J87" s="11">
        <f>I87/G87*100</f>
        <v>102.05479452054796</v>
      </c>
    </row>
    <row r="88" spans="1:10" ht="61.5" customHeight="1">
      <c r="A88" s="8" t="s">
        <v>13</v>
      </c>
      <c r="B88" s="9"/>
      <c r="C88" s="9"/>
      <c r="D88" s="9"/>
      <c r="E88" s="9"/>
      <c r="F88" s="9"/>
      <c r="G88" s="9"/>
      <c r="H88" s="10"/>
      <c r="I88" s="9"/>
      <c r="J88" s="11"/>
    </row>
    <row r="89" spans="1:10" ht="48" customHeight="1">
      <c r="A89" s="13" t="s">
        <v>18</v>
      </c>
      <c r="B89" s="9">
        <v>14</v>
      </c>
      <c r="C89" s="9">
        <v>14</v>
      </c>
      <c r="D89" s="9">
        <f aca="true" t="shared" si="14" ref="D89:D114">C89/B89*100</f>
        <v>100</v>
      </c>
      <c r="E89" s="9">
        <v>14</v>
      </c>
      <c r="F89" s="9">
        <f aca="true" t="shared" si="15" ref="F89:F102">E89/C89*100</f>
        <v>100</v>
      </c>
      <c r="G89" s="9">
        <v>14</v>
      </c>
      <c r="H89" s="10">
        <f aca="true" t="shared" si="16" ref="H89:H102">G89/E89*100</f>
        <v>100</v>
      </c>
      <c r="I89" s="9">
        <v>14</v>
      </c>
      <c r="J89" s="11">
        <f aca="true" t="shared" si="17" ref="J89:J102">I89/G89*100</f>
        <v>100</v>
      </c>
    </row>
    <row r="90" spans="1:10" ht="48" customHeight="1">
      <c r="A90" s="13" t="s">
        <v>66</v>
      </c>
      <c r="B90" s="9">
        <v>679</v>
      </c>
      <c r="C90" s="9">
        <v>679</v>
      </c>
      <c r="D90" s="9">
        <f t="shared" si="14"/>
        <v>100</v>
      </c>
      <c r="E90" s="9">
        <v>679</v>
      </c>
      <c r="F90" s="9">
        <f t="shared" si="15"/>
        <v>100</v>
      </c>
      <c r="G90" s="9">
        <v>679</v>
      </c>
      <c r="H90" s="10">
        <f t="shared" si="16"/>
        <v>100</v>
      </c>
      <c r="I90" s="9">
        <v>679</v>
      </c>
      <c r="J90" s="11">
        <f t="shared" si="17"/>
        <v>100</v>
      </c>
    </row>
    <row r="91" spans="1:10" ht="72.75" customHeight="1">
      <c r="A91" s="13" t="s">
        <v>25</v>
      </c>
      <c r="B91" s="9">
        <v>42.9</v>
      </c>
      <c r="C91" s="9">
        <v>45.9</v>
      </c>
      <c r="D91" s="9">
        <f t="shared" si="14"/>
        <v>106.993006993007</v>
      </c>
      <c r="E91" s="9">
        <v>45.9</v>
      </c>
      <c r="F91" s="9">
        <f t="shared" si="15"/>
        <v>100</v>
      </c>
      <c r="G91" s="9">
        <v>45.9</v>
      </c>
      <c r="H91" s="10">
        <f t="shared" si="16"/>
        <v>100</v>
      </c>
      <c r="I91" s="9">
        <v>45.9</v>
      </c>
      <c r="J91" s="11">
        <f t="shared" si="17"/>
        <v>100</v>
      </c>
    </row>
    <row r="92" spans="1:10" ht="48" customHeight="1">
      <c r="A92" s="13" t="s">
        <v>19</v>
      </c>
      <c r="B92" s="9">
        <v>5.2</v>
      </c>
      <c r="C92" s="9">
        <v>5.2</v>
      </c>
      <c r="D92" s="9">
        <f t="shared" si="14"/>
        <v>100</v>
      </c>
      <c r="E92" s="9">
        <v>5.2</v>
      </c>
      <c r="F92" s="9">
        <f t="shared" si="15"/>
        <v>100</v>
      </c>
      <c r="G92" s="9">
        <v>5.2</v>
      </c>
      <c r="H92" s="10">
        <f t="shared" si="16"/>
        <v>100</v>
      </c>
      <c r="I92" s="9">
        <v>5.2</v>
      </c>
      <c r="J92" s="11">
        <f t="shared" si="17"/>
        <v>100</v>
      </c>
    </row>
    <row r="93" spans="1:10" ht="48" customHeight="1">
      <c r="A93" s="13" t="s">
        <v>20</v>
      </c>
      <c r="B93" s="9">
        <v>38.2</v>
      </c>
      <c r="C93" s="9">
        <v>38.2</v>
      </c>
      <c r="D93" s="9">
        <f t="shared" si="14"/>
        <v>100</v>
      </c>
      <c r="E93" s="9">
        <v>38.2</v>
      </c>
      <c r="F93" s="9">
        <f t="shared" si="15"/>
        <v>100</v>
      </c>
      <c r="G93" s="9">
        <v>38.2</v>
      </c>
      <c r="H93" s="10">
        <f t="shared" si="16"/>
        <v>100</v>
      </c>
      <c r="I93" s="9">
        <v>38.2</v>
      </c>
      <c r="J93" s="11">
        <f t="shared" si="17"/>
        <v>100</v>
      </c>
    </row>
    <row r="94" spans="1:10" ht="98.25" customHeight="1">
      <c r="A94" s="13" t="s">
        <v>14</v>
      </c>
      <c r="B94" s="9">
        <v>996</v>
      </c>
      <c r="C94" s="9">
        <v>996</v>
      </c>
      <c r="D94" s="9">
        <f t="shared" si="14"/>
        <v>100</v>
      </c>
      <c r="E94" s="9">
        <v>996</v>
      </c>
      <c r="F94" s="9">
        <f t="shared" si="15"/>
        <v>100</v>
      </c>
      <c r="G94" s="9">
        <v>996</v>
      </c>
      <c r="H94" s="10">
        <f t="shared" si="16"/>
        <v>100</v>
      </c>
      <c r="I94" s="9">
        <v>996</v>
      </c>
      <c r="J94" s="11">
        <f t="shared" si="17"/>
        <v>100</v>
      </c>
    </row>
    <row r="95" spans="1:10" ht="48" customHeight="1">
      <c r="A95" s="13" t="s">
        <v>65</v>
      </c>
      <c r="B95" s="9">
        <v>3579</v>
      </c>
      <c r="C95" s="9">
        <v>3579</v>
      </c>
      <c r="D95" s="9">
        <f t="shared" si="14"/>
        <v>100</v>
      </c>
      <c r="E95" s="9">
        <v>3579</v>
      </c>
      <c r="F95" s="9">
        <f t="shared" si="15"/>
        <v>100</v>
      </c>
      <c r="G95" s="9">
        <v>3579</v>
      </c>
      <c r="H95" s="10">
        <f t="shared" si="16"/>
        <v>100</v>
      </c>
      <c r="I95" s="9">
        <v>3579</v>
      </c>
      <c r="J95" s="11">
        <f t="shared" si="17"/>
        <v>100</v>
      </c>
    </row>
    <row r="96" spans="1:10" ht="48" customHeight="1">
      <c r="A96" s="13" t="s">
        <v>54</v>
      </c>
      <c r="B96" s="9">
        <v>1698.8</v>
      </c>
      <c r="C96" s="9">
        <v>1700.2</v>
      </c>
      <c r="D96" s="9">
        <f t="shared" si="14"/>
        <v>100.08241111372733</v>
      </c>
      <c r="E96" s="9">
        <v>1701.3</v>
      </c>
      <c r="F96" s="9">
        <f t="shared" si="15"/>
        <v>100.06469827079168</v>
      </c>
      <c r="G96" s="9">
        <v>1702</v>
      </c>
      <c r="H96" s="10">
        <f t="shared" si="16"/>
        <v>100.04114500675954</v>
      </c>
      <c r="I96" s="9">
        <v>1702.5</v>
      </c>
      <c r="J96" s="11">
        <f t="shared" si="17"/>
        <v>100.02937720329024</v>
      </c>
    </row>
    <row r="97" spans="1:10" ht="48" customHeight="1">
      <c r="A97" s="13" t="s">
        <v>67</v>
      </c>
      <c r="B97" s="9">
        <v>26.4</v>
      </c>
      <c r="C97" s="9">
        <v>26.5</v>
      </c>
      <c r="D97" s="9">
        <f t="shared" si="14"/>
        <v>100.37878787878789</v>
      </c>
      <c r="E97" s="9">
        <v>26.6</v>
      </c>
      <c r="F97" s="9">
        <f t="shared" si="15"/>
        <v>100.37735849056604</v>
      </c>
      <c r="G97" s="9">
        <v>26.7</v>
      </c>
      <c r="H97" s="10">
        <f t="shared" si="16"/>
        <v>100.37593984962405</v>
      </c>
      <c r="I97" s="9">
        <v>26.8</v>
      </c>
      <c r="J97" s="11">
        <f t="shared" si="17"/>
        <v>100.374531835206</v>
      </c>
    </row>
    <row r="98" spans="1:10" ht="76.5" customHeight="1">
      <c r="A98" s="15" t="s">
        <v>96</v>
      </c>
      <c r="B98" s="9">
        <f>SUM(B99:B101)</f>
        <v>935</v>
      </c>
      <c r="C98" s="9">
        <f>SUM(C99:C101)</f>
        <v>888.6</v>
      </c>
      <c r="D98" s="9">
        <f t="shared" si="14"/>
        <v>95.03743315508022</v>
      </c>
      <c r="E98" s="9">
        <f>SUM(E99:E101)</f>
        <v>833.7</v>
      </c>
      <c r="F98" s="9">
        <f t="shared" si="15"/>
        <v>93.82174206617151</v>
      </c>
      <c r="G98" s="9">
        <f>SUM(G99:G101)</f>
        <v>792.2</v>
      </c>
      <c r="H98" s="10">
        <f t="shared" si="16"/>
        <v>95.02219023629604</v>
      </c>
      <c r="I98" s="9">
        <v>1107</v>
      </c>
      <c r="J98" s="11">
        <f t="shared" si="17"/>
        <v>139.73744004039384</v>
      </c>
    </row>
    <row r="99" spans="1:10" ht="48" customHeight="1">
      <c r="A99" s="14" t="s">
        <v>45</v>
      </c>
      <c r="B99" s="9">
        <v>14</v>
      </c>
      <c r="C99" s="9">
        <v>14</v>
      </c>
      <c r="D99" s="9">
        <f t="shared" si="14"/>
        <v>100</v>
      </c>
      <c r="E99" s="9">
        <v>14</v>
      </c>
      <c r="F99" s="9">
        <f t="shared" si="15"/>
        <v>100</v>
      </c>
      <c r="G99" s="9">
        <v>14</v>
      </c>
      <c r="H99" s="10">
        <f t="shared" si="16"/>
        <v>100</v>
      </c>
      <c r="I99" s="9">
        <v>14</v>
      </c>
      <c r="J99" s="11">
        <f t="shared" si="17"/>
        <v>100</v>
      </c>
    </row>
    <row r="100" spans="1:10" ht="48" customHeight="1">
      <c r="A100" s="14" t="s">
        <v>46</v>
      </c>
      <c r="B100" s="9">
        <v>78</v>
      </c>
      <c r="C100" s="9">
        <v>78</v>
      </c>
      <c r="D100" s="9">
        <f t="shared" si="14"/>
        <v>100</v>
      </c>
      <c r="E100" s="9">
        <v>67</v>
      </c>
      <c r="F100" s="9">
        <f t="shared" si="15"/>
        <v>85.8974358974359</v>
      </c>
      <c r="G100" s="9">
        <v>67</v>
      </c>
      <c r="H100" s="10">
        <f t="shared" si="16"/>
        <v>100</v>
      </c>
      <c r="I100" s="9">
        <v>67</v>
      </c>
      <c r="J100" s="11">
        <f t="shared" si="17"/>
        <v>100</v>
      </c>
    </row>
    <row r="101" spans="1:10" ht="48" customHeight="1">
      <c r="A101" s="14" t="s">
        <v>47</v>
      </c>
      <c r="B101" s="9">
        <v>843</v>
      </c>
      <c r="C101" s="9">
        <v>796.6</v>
      </c>
      <c r="D101" s="9">
        <f t="shared" si="14"/>
        <v>94.49584816132858</v>
      </c>
      <c r="E101" s="9">
        <v>752.7</v>
      </c>
      <c r="F101" s="9">
        <f t="shared" si="15"/>
        <v>94.48907858398192</v>
      </c>
      <c r="G101" s="9">
        <v>711.2</v>
      </c>
      <c r="H101" s="10">
        <f t="shared" si="16"/>
        <v>94.48651521190381</v>
      </c>
      <c r="I101" s="9">
        <v>672</v>
      </c>
      <c r="J101" s="11">
        <f t="shared" si="17"/>
        <v>94.48818897637796</v>
      </c>
    </row>
    <row r="102" spans="1:10" ht="100.5" customHeight="1">
      <c r="A102" s="72" t="s">
        <v>76</v>
      </c>
      <c r="B102" s="9">
        <v>2274</v>
      </c>
      <c r="C102" s="9">
        <v>2174.9</v>
      </c>
      <c r="D102" s="9">
        <f t="shared" si="14"/>
        <v>95.6420404573439</v>
      </c>
      <c r="E102" s="9">
        <v>2080</v>
      </c>
      <c r="F102" s="9">
        <f t="shared" si="15"/>
        <v>95.63658099222953</v>
      </c>
      <c r="G102" s="9">
        <v>1989.3</v>
      </c>
      <c r="H102" s="10">
        <f t="shared" si="16"/>
        <v>95.63942307692308</v>
      </c>
      <c r="I102" s="9">
        <v>1902.6</v>
      </c>
      <c r="J102" s="11">
        <f t="shared" si="17"/>
        <v>95.64168300407178</v>
      </c>
    </row>
    <row r="103" spans="1:10" ht="48" customHeight="1">
      <c r="A103" s="15" t="s">
        <v>48</v>
      </c>
      <c r="B103" s="9"/>
      <c r="C103" s="9"/>
      <c r="D103" s="9"/>
      <c r="E103" s="9"/>
      <c r="F103" s="9"/>
      <c r="G103" s="9"/>
      <c r="H103" s="10"/>
      <c r="I103" s="9"/>
      <c r="J103" s="11"/>
    </row>
    <row r="104" spans="1:10" ht="48" customHeight="1">
      <c r="A104" s="13" t="s">
        <v>49</v>
      </c>
      <c r="B104" s="9">
        <v>150</v>
      </c>
      <c r="C104" s="9">
        <v>150</v>
      </c>
      <c r="D104" s="9">
        <f t="shared" si="14"/>
        <v>100</v>
      </c>
      <c r="E104" s="9">
        <v>155</v>
      </c>
      <c r="F104" s="9">
        <f aca="true" t="shared" si="18" ref="F104:F111">E104/C104*100</f>
        <v>103.33333333333334</v>
      </c>
      <c r="G104" s="9">
        <v>160</v>
      </c>
      <c r="H104" s="10">
        <f aca="true" t="shared" si="19" ref="H104:H111">G104/E104*100</f>
        <v>103.2258064516129</v>
      </c>
      <c r="I104" s="9">
        <v>165</v>
      </c>
      <c r="J104" s="11">
        <f aca="true" t="shared" si="20" ref="J104:J111">I104/G104*100</f>
        <v>103.125</v>
      </c>
    </row>
    <row r="105" spans="1:10" ht="48" customHeight="1">
      <c r="A105" s="13" t="s">
        <v>50</v>
      </c>
      <c r="B105" s="9">
        <v>107.8</v>
      </c>
      <c r="C105" s="9">
        <v>107.8</v>
      </c>
      <c r="D105" s="9">
        <f t="shared" si="14"/>
        <v>100</v>
      </c>
      <c r="E105" s="9">
        <v>107.8</v>
      </c>
      <c r="F105" s="9">
        <f t="shared" si="18"/>
        <v>100</v>
      </c>
      <c r="G105" s="9">
        <v>107.8</v>
      </c>
      <c r="H105" s="10">
        <f t="shared" si="19"/>
        <v>100</v>
      </c>
      <c r="I105" s="9">
        <v>107.8</v>
      </c>
      <c r="J105" s="11">
        <f t="shared" si="20"/>
        <v>100</v>
      </c>
    </row>
    <row r="106" spans="1:10" ht="48" customHeight="1">
      <c r="A106" s="13" t="s">
        <v>51</v>
      </c>
      <c r="B106" s="9">
        <v>80.6</v>
      </c>
      <c r="C106" s="9">
        <v>80.6</v>
      </c>
      <c r="D106" s="9">
        <f t="shared" si="14"/>
        <v>100</v>
      </c>
      <c r="E106" s="9">
        <v>80.6</v>
      </c>
      <c r="F106" s="9">
        <f t="shared" si="18"/>
        <v>100</v>
      </c>
      <c r="G106" s="9">
        <v>80.6</v>
      </c>
      <c r="H106" s="10">
        <f t="shared" si="19"/>
        <v>100</v>
      </c>
      <c r="I106" s="9">
        <v>80.6</v>
      </c>
      <c r="J106" s="11">
        <f t="shared" si="20"/>
        <v>100</v>
      </c>
    </row>
    <row r="107" spans="1:10" ht="48" customHeight="1">
      <c r="A107" s="13" t="s">
        <v>53</v>
      </c>
      <c r="B107" s="9">
        <v>213.137</v>
      </c>
      <c r="C107" s="9">
        <v>213.137</v>
      </c>
      <c r="D107" s="9">
        <f t="shared" si="14"/>
        <v>100</v>
      </c>
      <c r="E107" s="9">
        <v>213.137</v>
      </c>
      <c r="F107" s="9">
        <f t="shared" si="18"/>
        <v>100</v>
      </c>
      <c r="G107" s="9">
        <v>213.137</v>
      </c>
      <c r="H107" s="10">
        <f t="shared" si="19"/>
        <v>100</v>
      </c>
      <c r="I107" s="9">
        <v>213.137</v>
      </c>
      <c r="J107" s="11">
        <f t="shared" si="20"/>
        <v>100</v>
      </c>
    </row>
    <row r="108" spans="1:10" ht="48" customHeight="1">
      <c r="A108" s="14" t="s">
        <v>101</v>
      </c>
      <c r="B108" s="9">
        <v>81.9</v>
      </c>
      <c r="C108" s="9">
        <v>81.9</v>
      </c>
      <c r="D108" s="9">
        <f t="shared" si="14"/>
        <v>100</v>
      </c>
      <c r="E108" s="9">
        <v>81.9</v>
      </c>
      <c r="F108" s="9">
        <f t="shared" si="18"/>
        <v>100</v>
      </c>
      <c r="G108" s="9">
        <v>84.3</v>
      </c>
      <c r="H108" s="10">
        <f t="shared" si="19"/>
        <v>102.93040293040292</v>
      </c>
      <c r="I108" s="9">
        <v>84.3</v>
      </c>
      <c r="J108" s="11">
        <f t="shared" si="20"/>
        <v>100</v>
      </c>
    </row>
    <row r="109" spans="1:10" ht="81" customHeight="1">
      <c r="A109" s="16" t="s">
        <v>52</v>
      </c>
      <c r="B109" s="9">
        <v>96</v>
      </c>
      <c r="C109" s="9">
        <v>96</v>
      </c>
      <c r="D109" s="9">
        <f>C109/B109*100</f>
        <v>100</v>
      </c>
      <c r="E109" s="9">
        <v>96</v>
      </c>
      <c r="F109" s="9">
        <f t="shared" si="18"/>
        <v>100</v>
      </c>
      <c r="G109" s="9">
        <v>96</v>
      </c>
      <c r="H109" s="10">
        <f t="shared" si="19"/>
        <v>100</v>
      </c>
      <c r="I109" s="9">
        <v>96</v>
      </c>
      <c r="J109" s="11">
        <f t="shared" si="20"/>
        <v>100</v>
      </c>
    </row>
    <row r="110" spans="1:10" ht="83.25" customHeight="1">
      <c r="A110" s="16" t="s">
        <v>55</v>
      </c>
      <c r="B110" s="9">
        <v>1798.2</v>
      </c>
      <c r="C110" s="9">
        <v>1814.7</v>
      </c>
      <c r="D110" s="9">
        <f t="shared" si="14"/>
        <v>100.91758425091759</v>
      </c>
      <c r="E110" s="9">
        <v>1836.8</v>
      </c>
      <c r="F110" s="9">
        <f t="shared" si="18"/>
        <v>101.2178321485645</v>
      </c>
      <c r="G110" s="9">
        <v>1854.4</v>
      </c>
      <c r="H110" s="10">
        <f t="shared" si="19"/>
        <v>100.9581881533101</v>
      </c>
      <c r="I110" s="9">
        <v>1890.8</v>
      </c>
      <c r="J110" s="11">
        <f t="shared" si="20"/>
        <v>101.96289905090595</v>
      </c>
    </row>
    <row r="111" spans="1:10" ht="79.5" customHeight="1">
      <c r="A111" s="16" t="s">
        <v>86</v>
      </c>
      <c r="B111" s="9">
        <v>94.3</v>
      </c>
      <c r="C111" s="9">
        <v>94.7</v>
      </c>
      <c r="D111" s="9">
        <f t="shared" si="14"/>
        <v>100.42417815482503</v>
      </c>
      <c r="E111" s="9">
        <v>95.3</v>
      </c>
      <c r="F111" s="9">
        <f t="shared" si="18"/>
        <v>100.63357972544877</v>
      </c>
      <c r="G111" s="9">
        <v>95.7</v>
      </c>
      <c r="H111" s="10">
        <f t="shared" si="19"/>
        <v>100.41972717733474</v>
      </c>
      <c r="I111" s="9">
        <v>96</v>
      </c>
      <c r="J111" s="11">
        <f t="shared" si="20"/>
        <v>100.31347962382443</v>
      </c>
    </row>
    <row r="112" spans="1:10" ht="48" customHeight="1">
      <c r="A112" s="15" t="s">
        <v>77</v>
      </c>
      <c r="B112" s="9"/>
      <c r="C112" s="9"/>
      <c r="D112" s="9"/>
      <c r="E112" s="9"/>
      <c r="F112" s="9"/>
      <c r="G112" s="9"/>
      <c r="H112" s="10"/>
      <c r="I112" s="9"/>
      <c r="J112" s="11"/>
    </row>
    <row r="113" spans="1:10" ht="74.25" customHeight="1">
      <c r="A113" s="16" t="s">
        <v>78</v>
      </c>
      <c r="B113" s="9">
        <v>7</v>
      </c>
      <c r="C113" s="9">
        <v>1</v>
      </c>
      <c r="D113" s="9">
        <f t="shared" si="14"/>
        <v>14.285714285714285</v>
      </c>
      <c r="E113" s="9">
        <v>13</v>
      </c>
      <c r="F113" s="9">
        <f>E113/C113*100</f>
        <v>1300</v>
      </c>
      <c r="G113" s="9">
        <v>4.9</v>
      </c>
      <c r="H113" s="10">
        <f>G113/E113*100</f>
        <v>37.6923076923077</v>
      </c>
      <c r="I113" s="9">
        <v>4.8</v>
      </c>
      <c r="J113" s="11">
        <f>I113/G113*100</f>
        <v>97.95918367346937</v>
      </c>
    </row>
    <row r="114" spans="1:10" ht="72.75" customHeight="1" thickBot="1">
      <c r="A114" s="73" t="s">
        <v>79</v>
      </c>
      <c r="B114" s="74">
        <v>50</v>
      </c>
      <c r="C114" s="74">
        <v>62</v>
      </c>
      <c r="D114" s="74">
        <f t="shared" si="14"/>
        <v>124</v>
      </c>
      <c r="E114" s="74">
        <v>100</v>
      </c>
      <c r="F114" s="74">
        <f>E114/C114*100</f>
        <v>161.29032258064515</v>
      </c>
      <c r="G114" s="74">
        <v>100</v>
      </c>
      <c r="H114" s="75">
        <f>G114/E114*100</f>
        <v>100</v>
      </c>
      <c r="I114" s="74">
        <v>100</v>
      </c>
      <c r="J114" s="76">
        <f>I114/G114*100</f>
        <v>100</v>
      </c>
    </row>
    <row r="115" ht="35.25" customHeight="1"/>
    <row r="116" spans="1:10" ht="61.5" customHeight="1">
      <c r="A116" s="77" t="s">
        <v>116</v>
      </c>
      <c r="B116" s="78"/>
      <c r="C116" s="78"/>
      <c r="D116" s="78"/>
      <c r="E116" s="78"/>
      <c r="F116" s="78"/>
      <c r="G116" s="79" t="s">
        <v>115</v>
      </c>
      <c r="H116" s="80"/>
      <c r="I116" s="80"/>
      <c r="J116" s="80"/>
    </row>
  </sheetData>
  <sheetProtection/>
  <mergeCells count="9">
    <mergeCell ref="G116:J116"/>
    <mergeCell ref="A2:F2"/>
    <mergeCell ref="G2:J2"/>
    <mergeCell ref="A5:A6"/>
    <mergeCell ref="D5:D6"/>
    <mergeCell ref="F5:F6"/>
    <mergeCell ref="H5:H6"/>
    <mergeCell ref="J5:J6"/>
    <mergeCell ref="A3:I3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zoomScalePageLayoutView="0" workbookViewId="0" topLeftCell="A1">
      <selection activeCell="D31" sqref="D31"/>
    </sheetView>
  </sheetViews>
  <sheetFormatPr defaultColWidth="9.00390625" defaultRowHeight="12.75"/>
  <cols>
    <col min="1" max="1" width="24.375" style="0" customWidth="1"/>
    <col min="2" max="2" width="15.25390625" style="0" customWidth="1"/>
    <col min="3" max="3" width="16.625" style="0" customWidth="1"/>
    <col min="4" max="4" width="17.125" style="0" customWidth="1"/>
    <col min="5" max="5" width="13.625" style="0" customWidth="1"/>
    <col min="6" max="6" width="19.125" style="0" customWidth="1"/>
    <col min="7" max="7" width="18.375" style="0" customWidth="1"/>
    <col min="8" max="8" width="14.375" style="0" customWidth="1"/>
    <col min="9" max="9" width="13.625" style="0" customWidth="1"/>
    <col min="10" max="10" width="18.375" style="0" customWidth="1"/>
  </cols>
  <sheetData>
    <row r="1" spans="1:10" ht="20.25" customHeight="1">
      <c r="A1" s="93" t="s">
        <v>0</v>
      </c>
      <c r="B1" s="2" t="s">
        <v>107</v>
      </c>
      <c r="C1" s="3">
        <v>2020</v>
      </c>
      <c r="D1" s="95" t="s">
        <v>108</v>
      </c>
      <c r="E1" s="4" t="s">
        <v>109</v>
      </c>
      <c r="F1" s="95" t="s">
        <v>110</v>
      </c>
      <c r="G1" s="4" t="s">
        <v>93</v>
      </c>
      <c r="H1" s="97" t="s">
        <v>94</v>
      </c>
      <c r="I1" s="4" t="s">
        <v>99</v>
      </c>
      <c r="J1" s="99" t="s">
        <v>100</v>
      </c>
    </row>
    <row r="2" spans="1:10" ht="20.25" customHeight="1" thickBot="1">
      <c r="A2" s="94"/>
      <c r="B2" s="5" t="s">
        <v>1</v>
      </c>
      <c r="C2" s="6" t="s">
        <v>15</v>
      </c>
      <c r="D2" s="96"/>
      <c r="E2" s="6" t="s">
        <v>16</v>
      </c>
      <c r="F2" s="96"/>
      <c r="G2" s="6" t="s">
        <v>16</v>
      </c>
      <c r="H2" s="98"/>
      <c r="I2" s="6" t="s">
        <v>16</v>
      </c>
      <c r="J2" s="100"/>
    </row>
    <row r="3" spans="1:10" ht="60.75">
      <c r="A3" s="13" t="s">
        <v>50</v>
      </c>
      <c r="B3" s="9">
        <v>107.8</v>
      </c>
      <c r="C3" s="9">
        <v>107.8</v>
      </c>
      <c r="D3" s="9">
        <f>C3/B3*100</f>
        <v>100</v>
      </c>
      <c r="E3" s="9">
        <v>107.8</v>
      </c>
      <c r="F3" s="9">
        <f>E3/C3*100</f>
        <v>100</v>
      </c>
      <c r="G3" s="9">
        <v>107.8</v>
      </c>
      <c r="H3" s="10">
        <f>G3/E3*100</f>
        <v>100</v>
      </c>
      <c r="I3" s="9">
        <v>107.8</v>
      </c>
      <c r="J3" s="11">
        <f>I3/G3*100</f>
        <v>100</v>
      </c>
    </row>
    <row r="4" spans="1:10" ht="60.75">
      <c r="A4" s="13" t="s">
        <v>51</v>
      </c>
      <c r="B4" s="9">
        <v>80.6</v>
      </c>
      <c r="C4" s="9">
        <v>80.6</v>
      </c>
      <c r="D4" s="9">
        <f>C4/B4*100</f>
        <v>100</v>
      </c>
      <c r="E4" s="9">
        <v>80.6</v>
      </c>
      <c r="F4" s="9">
        <f>E4/C4*100</f>
        <v>100</v>
      </c>
      <c r="G4" s="9">
        <v>80.6</v>
      </c>
      <c r="H4" s="10">
        <f>G4/E4*100</f>
        <v>100</v>
      </c>
      <c r="I4" s="9">
        <v>80.6</v>
      </c>
      <c r="J4" s="11">
        <f>I4/G4*100</f>
        <v>100</v>
      </c>
    </row>
    <row r="9" ht="13.5" thickBot="1"/>
    <row r="10" spans="1:10" ht="20.25">
      <c r="A10" s="93" t="s">
        <v>0</v>
      </c>
      <c r="B10" s="2" t="s">
        <v>102</v>
      </c>
      <c r="C10" s="3" t="s">
        <v>103</v>
      </c>
      <c r="D10" s="95" t="s">
        <v>85</v>
      </c>
      <c r="E10" s="4" t="s">
        <v>93</v>
      </c>
      <c r="F10" s="95" t="s">
        <v>94</v>
      </c>
      <c r="G10" s="4" t="s">
        <v>99</v>
      </c>
      <c r="H10" s="97" t="s">
        <v>100</v>
      </c>
      <c r="I10" s="4" t="s">
        <v>104</v>
      </c>
      <c r="J10" s="99" t="s">
        <v>105</v>
      </c>
    </row>
    <row r="11" spans="1:10" ht="51" customHeight="1" thickBot="1">
      <c r="A11" s="94"/>
      <c r="B11" s="5" t="s">
        <v>1</v>
      </c>
      <c r="C11" s="6" t="s">
        <v>15</v>
      </c>
      <c r="D11" s="96"/>
      <c r="E11" s="6" t="s">
        <v>16</v>
      </c>
      <c r="F11" s="96"/>
      <c r="G11" s="6" t="s">
        <v>16</v>
      </c>
      <c r="H11" s="98"/>
      <c r="I11" s="6" t="s">
        <v>16</v>
      </c>
      <c r="J11" s="100"/>
    </row>
    <row r="12" spans="1:10" ht="60.75">
      <c r="A12" s="13" t="s">
        <v>50</v>
      </c>
      <c r="B12" s="9"/>
      <c r="C12" s="9"/>
      <c r="D12" s="9"/>
      <c r="E12" s="9"/>
      <c r="F12" s="9"/>
      <c r="G12" s="9"/>
      <c r="H12" s="10"/>
      <c r="I12" s="9"/>
      <c r="J12" s="11"/>
    </row>
    <row r="13" spans="1:10" ht="60.75">
      <c r="A13" s="13" t="s">
        <v>51</v>
      </c>
      <c r="B13" s="9"/>
      <c r="C13" s="9"/>
      <c r="D13" s="9"/>
      <c r="E13" s="9"/>
      <c r="F13" s="9"/>
      <c r="G13" s="9"/>
      <c r="H13" s="10"/>
      <c r="I13" s="9"/>
      <c r="J13" s="11"/>
    </row>
  </sheetData>
  <sheetProtection/>
  <mergeCells count="10">
    <mergeCell ref="A1:A2"/>
    <mergeCell ref="D1:D2"/>
    <mergeCell ref="F1:F2"/>
    <mergeCell ref="H1:H2"/>
    <mergeCell ref="J1:J2"/>
    <mergeCell ref="A10:A11"/>
    <mergeCell ref="D10:D11"/>
    <mergeCell ref="F10:F11"/>
    <mergeCell ref="H10:H11"/>
    <mergeCell ref="J10:J11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"/>
  <sheetViews>
    <sheetView view="pageBreakPreview" zoomScale="60" zoomScalePageLayoutView="0" workbookViewId="0" topLeftCell="A1">
      <selection activeCell="I3" sqref="I3"/>
    </sheetView>
  </sheetViews>
  <sheetFormatPr defaultColWidth="9.00390625" defaultRowHeight="12.75"/>
  <cols>
    <col min="1" max="1" width="34.75390625" style="0" customWidth="1"/>
    <col min="2" max="2" width="19.625" style="0" customWidth="1"/>
    <col min="3" max="3" width="14.75390625" style="0" customWidth="1"/>
    <col min="4" max="4" width="12.875" style="0" customWidth="1"/>
    <col min="5" max="5" width="20.125" style="0" customWidth="1"/>
    <col min="6" max="6" width="13.25390625" style="0" customWidth="1"/>
    <col min="7" max="7" width="14.125" style="0" customWidth="1"/>
    <col min="8" max="8" width="9.625" style="0" customWidth="1"/>
    <col min="9" max="9" width="16.00390625" style="0" customWidth="1"/>
    <col min="10" max="10" width="19.625" style="0" customWidth="1"/>
  </cols>
  <sheetData>
    <row r="2" spans="1:10" ht="116.25" customHeight="1">
      <c r="A2" s="16" t="s">
        <v>78</v>
      </c>
      <c r="B2" s="9">
        <v>3.9</v>
      </c>
      <c r="C2" s="9">
        <v>2.7</v>
      </c>
      <c r="D2" s="9">
        <f>C2/B2*100</f>
        <v>69.23076923076924</v>
      </c>
      <c r="E2" s="9">
        <v>2.9</v>
      </c>
      <c r="F2" s="9">
        <f>E2/C2*100</f>
        <v>107.40740740740739</v>
      </c>
      <c r="G2" s="9">
        <v>3</v>
      </c>
      <c r="H2" s="10">
        <f>G2/E2*100</f>
        <v>103.44827586206897</v>
      </c>
      <c r="I2" s="9">
        <v>3</v>
      </c>
      <c r="J2" s="11">
        <f>I2/G2*100</f>
        <v>100</v>
      </c>
    </row>
    <row r="3" spans="1:10" ht="60.75">
      <c r="A3" s="13" t="s">
        <v>53</v>
      </c>
      <c r="B3" s="9">
        <v>213.137</v>
      </c>
      <c r="C3" s="9">
        <v>213.137</v>
      </c>
      <c r="D3" s="9">
        <f>C3/B3*100</f>
        <v>100</v>
      </c>
      <c r="E3" s="9">
        <v>213.137</v>
      </c>
      <c r="F3" s="9">
        <f>E3/C3*100</f>
        <v>100</v>
      </c>
      <c r="G3" s="9">
        <v>213.137</v>
      </c>
      <c r="H3" s="10">
        <f>G3/E3*100</f>
        <v>100</v>
      </c>
      <c r="I3" s="9">
        <v>213.137</v>
      </c>
      <c r="J3" s="11">
        <f>I3/G3*100</f>
        <v>100</v>
      </c>
    </row>
    <row r="4" spans="1:10" ht="40.5">
      <c r="A4" s="14" t="s">
        <v>101</v>
      </c>
      <c r="B4" s="9">
        <v>79</v>
      </c>
      <c r="C4" s="9">
        <v>81.7</v>
      </c>
      <c r="D4" s="9">
        <f>C4/B4*100</f>
        <v>103.41772151898734</v>
      </c>
      <c r="E4" s="9">
        <v>84.6</v>
      </c>
      <c r="F4" s="9">
        <f>E4/C4*100</f>
        <v>103.54957160342717</v>
      </c>
      <c r="G4" s="9">
        <v>87.6</v>
      </c>
      <c r="H4" s="10">
        <f>G4/E4*100</f>
        <v>103.54609929078013</v>
      </c>
      <c r="I4" s="9">
        <v>87.6</v>
      </c>
      <c r="J4" s="11">
        <f>I4/G4*100</f>
        <v>100</v>
      </c>
    </row>
  </sheetData>
  <sheetProtection/>
  <printOptions/>
  <pageMargins left="0.7" right="0.7" top="0.75" bottom="0.75" header="0.3" footer="0.3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A19" sqref="A19"/>
    </sheetView>
  </sheetViews>
  <sheetFormatPr defaultColWidth="9.00390625" defaultRowHeight="12.75"/>
  <cols>
    <col min="1" max="1" width="48.625" style="0" customWidth="1"/>
    <col min="5" max="5" width="11.75390625" style="0" customWidth="1"/>
  </cols>
  <sheetData>
    <row r="1" spans="2:6" ht="12.75">
      <c r="B1">
        <v>2020</v>
      </c>
      <c r="C1">
        <v>2021</v>
      </c>
      <c r="D1">
        <v>2022</v>
      </c>
      <c r="E1">
        <v>2023</v>
      </c>
      <c r="F1">
        <v>2024</v>
      </c>
    </row>
    <row r="2" spans="1:6" s="1" customFormat="1" ht="48" customHeight="1">
      <c r="A2" s="8" t="s">
        <v>11</v>
      </c>
      <c r="B2" s="9"/>
      <c r="C2" s="9"/>
      <c r="D2" s="9"/>
      <c r="E2" s="9"/>
      <c r="F2" s="9"/>
    </row>
    <row r="3" spans="1:6" s="7" customFormat="1" ht="98.25" customHeight="1">
      <c r="A3" s="13" t="s">
        <v>73</v>
      </c>
      <c r="B3" s="9">
        <v>58</v>
      </c>
      <c r="C3" s="9">
        <v>58.2</v>
      </c>
      <c r="D3" s="9">
        <v>59.9</v>
      </c>
      <c r="E3" s="9">
        <v>61.2</v>
      </c>
      <c r="F3" s="9">
        <v>62.4</v>
      </c>
    </row>
    <row r="4" spans="1:6" s="7" customFormat="1" ht="92.25" customHeight="1">
      <c r="A4" s="13" t="s">
        <v>12</v>
      </c>
      <c r="B4" s="9">
        <v>53</v>
      </c>
      <c r="C4" s="9">
        <v>53.5</v>
      </c>
      <c r="D4" s="9">
        <v>55</v>
      </c>
      <c r="E4" s="9">
        <v>56.1</v>
      </c>
      <c r="F4" s="9">
        <v>57.2</v>
      </c>
    </row>
    <row r="5" spans="1:6" s="7" customFormat="1" ht="69" customHeight="1">
      <c r="A5" s="21" t="s">
        <v>95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</row>
    <row r="6" spans="1:6" s="7" customFormat="1" ht="101.25" customHeight="1">
      <c r="A6" s="13" t="s">
        <v>74</v>
      </c>
      <c r="B6" s="9">
        <v>40.7</v>
      </c>
      <c r="C6" s="9">
        <v>41.7</v>
      </c>
      <c r="D6" s="9">
        <v>42.9</v>
      </c>
      <c r="E6" s="9">
        <v>43.8</v>
      </c>
      <c r="F6" s="9">
        <v>44.7</v>
      </c>
    </row>
    <row r="9" spans="2:6" ht="12.75">
      <c r="B9">
        <v>2021</v>
      </c>
      <c r="C9">
        <v>2022</v>
      </c>
      <c r="D9">
        <v>2023</v>
      </c>
      <c r="E9">
        <v>2024</v>
      </c>
      <c r="F9">
        <v>2025</v>
      </c>
    </row>
    <row r="10" spans="1:6" ht="20.25">
      <c r="A10" s="8" t="s">
        <v>11</v>
      </c>
      <c r="B10" s="9"/>
      <c r="C10" s="9"/>
      <c r="D10" s="9"/>
      <c r="E10" s="9"/>
      <c r="F10" s="9"/>
    </row>
    <row r="11" spans="1:6" ht="93" customHeight="1">
      <c r="A11" s="13" t="s">
        <v>73</v>
      </c>
      <c r="B11" s="9"/>
      <c r="C11" s="9"/>
      <c r="D11" s="9"/>
      <c r="E11" s="9"/>
      <c r="F11" s="9"/>
    </row>
    <row r="12" spans="1:6" ht="81">
      <c r="A12" s="13" t="s">
        <v>12</v>
      </c>
      <c r="B12" s="9"/>
      <c r="C12" s="9"/>
      <c r="D12" s="9"/>
      <c r="E12" s="9"/>
      <c r="F12" s="9"/>
    </row>
    <row r="13" spans="1:6" ht="40.5">
      <c r="A13" s="21" t="s">
        <v>95</v>
      </c>
      <c r="B13" s="32"/>
      <c r="C13" s="32"/>
      <c r="D13" s="32"/>
      <c r="E13" s="32"/>
      <c r="F13" s="32"/>
    </row>
    <row r="14" spans="1:6" ht="69" customHeight="1">
      <c r="A14" s="13" t="s">
        <v>74</v>
      </c>
      <c r="B14" s="9"/>
      <c r="C14" s="9"/>
      <c r="D14" s="9"/>
      <c r="E14" s="9"/>
      <c r="F14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6" sqref="A6"/>
    </sheetView>
  </sheetViews>
  <sheetFormatPr defaultColWidth="35.375" defaultRowHeight="87" customHeight="1"/>
  <cols>
    <col min="1" max="1" width="59.125" style="0" customWidth="1"/>
    <col min="2" max="2" width="13.125" style="0" customWidth="1"/>
    <col min="3" max="3" width="17.125" style="0" customWidth="1"/>
    <col min="4" max="4" width="15.375" style="0" customWidth="1"/>
    <col min="5" max="5" width="18.25390625" style="0" customWidth="1"/>
    <col min="6" max="7" width="19.00390625" style="0" customWidth="1"/>
    <col min="8" max="8" width="15.125" style="0" customWidth="1"/>
    <col min="9" max="9" width="16.875" style="0" customWidth="1"/>
    <col min="10" max="10" width="14.875" style="0" customWidth="1"/>
  </cols>
  <sheetData>
    <row r="1" spans="1:10" ht="87" customHeight="1">
      <c r="A1" s="93" t="s">
        <v>0</v>
      </c>
      <c r="B1" s="2" t="s">
        <v>102</v>
      </c>
      <c r="C1" s="3" t="s">
        <v>103</v>
      </c>
      <c r="D1" s="95" t="s">
        <v>85</v>
      </c>
      <c r="E1" s="4" t="s">
        <v>93</v>
      </c>
      <c r="F1" s="95" t="s">
        <v>94</v>
      </c>
      <c r="G1" s="4" t="s">
        <v>99</v>
      </c>
      <c r="H1" s="97" t="s">
        <v>100</v>
      </c>
      <c r="I1" s="4" t="s">
        <v>104</v>
      </c>
      <c r="J1" s="99" t="s">
        <v>105</v>
      </c>
    </row>
    <row r="2" spans="1:10" ht="87" customHeight="1" thickBot="1">
      <c r="A2" s="94"/>
      <c r="B2" s="5" t="s">
        <v>1</v>
      </c>
      <c r="C2" s="6" t="s">
        <v>15</v>
      </c>
      <c r="D2" s="96"/>
      <c r="E2" s="6" t="s">
        <v>16</v>
      </c>
      <c r="F2" s="96"/>
      <c r="G2" s="6" t="s">
        <v>16</v>
      </c>
      <c r="H2" s="98"/>
      <c r="I2" s="6" t="s">
        <v>16</v>
      </c>
      <c r="J2" s="100"/>
    </row>
    <row r="3" spans="1:10" ht="87" customHeight="1">
      <c r="A3" s="21" t="s">
        <v>73</v>
      </c>
      <c r="B3" s="18">
        <v>58</v>
      </c>
      <c r="C3" s="18">
        <v>58.2</v>
      </c>
      <c r="D3" s="18">
        <f>C3/B3*100</f>
        <v>100.3448275862069</v>
      </c>
      <c r="E3" s="18">
        <v>59.9</v>
      </c>
      <c r="F3" s="18">
        <f>E3/C3*100</f>
        <v>102.9209621993127</v>
      </c>
      <c r="G3" s="18">
        <v>61.2</v>
      </c>
      <c r="H3" s="19">
        <f>G3/E3*100</f>
        <v>102.17028380634392</v>
      </c>
      <c r="I3" s="18">
        <v>62.4</v>
      </c>
      <c r="J3" s="20">
        <f>I3/G3*100</f>
        <v>101.96078431372548</v>
      </c>
    </row>
    <row r="4" spans="1:10" ht="87" customHeight="1">
      <c r="A4" s="21" t="s">
        <v>12</v>
      </c>
      <c r="B4" s="18">
        <v>53</v>
      </c>
      <c r="C4" s="18">
        <v>53.5</v>
      </c>
      <c r="D4" s="18">
        <f>C4/B4*100</f>
        <v>100.9433962264151</v>
      </c>
      <c r="E4" s="18">
        <v>55</v>
      </c>
      <c r="F4" s="18">
        <f>E4/C4*100</f>
        <v>102.803738317757</v>
      </c>
      <c r="G4" s="18">
        <v>56.1</v>
      </c>
      <c r="H4" s="19">
        <f>G4/E4*100</f>
        <v>102</v>
      </c>
      <c r="I4" s="18">
        <v>57.2</v>
      </c>
      <c r="J4" s="20">
        <f>I4/G4*100</f>
        <v>101.96078431372548</v>
      </c>
    </row>
    <row r="5" spans="1:10" ht="87" customHeight="1">
      <c r="A5" s="21" t="s">
        <v>74</v>
      </c>
      <c r="B5" s="18">
        <v>40.7</v>
      </c>
      <c r="C5" s="18">
        <v>41.7</v>
      </c>
      <c r="D5" s="18">
        <f>C5/B5*100</f>
        <v>102.45700245700246</v>
      </c>
      <c r="E5" s="18">
        <v>42.9</v>
      </c>
      <c r="F5" s="18">
        <f>E5/C5*100</f>
        <v>102.8776978417266</v>
      </c>
      <c r="G5" s="18">
        <v>43.8</v>
      </c>
      <c r="H5" s="19">
        <f>G5/E5*100</f>
        <v>102.09790209790211</v>
      </c>
      <c r="I5" s="18">
        <v>44.7</v>
      </c>
      <c r="J5" s="20">
        <f>I5/G5*100</f>
        <v>102.05479452054796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2.75"/>
  <cols>
    <col min="1" max="1" width="29.875" style="0" customWidth="1"/>
    <col min="2" max="2" width="13.625" style="0" customWidth="1"/>
    <col min="3" max="3" width="12.00390625" style="0" customWidth="1"/>
    <col min="4" max="4" width="13.125" style="0" customWidth="1"/>
    <col min="5" max="5" width="12.125" style="0" customWidth="1"/>
    <col min="7" max="7" width="11.875" style="0" customWidth="1"/>
    <col min="9" max="9" width="12.125" style="0" customWidth="1"/>
  </cols>
  <sheetData>
    <row r="1" spans="1:10" ht="20.25" customHeight="1">
      <c r="A1" s="93" t="s">
        <v>0</v>
      </c>
      <c r="B1" s="2" t="s">
        <v>102</v>
      </c>
      <c r="C1" s="3" t="s">
        <v>103</v>
      </c>
      <c r="D1" s="95" t="s">
        <v>85</v>
      </c>
      <c r="E1" s="4" t="s">
        <v>93</v>
      </c>
      <c r="F1" s="95" t="s">
        <v>94</v>
      </c>
      <c r="G1" s="4" t="s">
        <v>99</v>
      </c>
      <c r="H1" s="97" t="s">
        <v>100</v>
      </c>
      <c r="I1" s="4" t="s">
        <v>104</v>
      </c>
      <c r="J1" s="99" t="s">
        <v>105</v>
      </c>
    </row>
    <row r="2" spans="1:10" ht="54" customHeight="1" thickBot="1">
      <c r="A2" s="94"/>
      <c r="B2" s="5" t="s">
        <v>1</v>
      </c>
      <c r="C2" s="6" t="s">
        <v>15</v>
      </c>
      <c r="D2" s="96"/>
      <c r="E2" s="6" t="s">
        <v>16</v>
      </c>
      <c r="F2" s="96"/>
      <c r="G2" s="6" t="s">
        <v>16</v>
      </c>
      <c r="H2" s="98"/>
      <c r="I2" s="6" t="s">
        <v>16</v>
      </c>
      <c r="J2" s="100"/>
    </row>
    <row r="3" spans="1:10" ht="111.75" customHeight="1">
      <c r="A3" s="13" t="s">
        <v>54</v>
      </c>
      <c r="B3" s="9">
        <v>1698.8</v>
      </c>
      <c r="C3" s="9">
        <v>1698.8</v>
      </c>
      <c r="D3" s="9">
        <f>C3/B3*100</f>
        <v>100</v>
      </c>
      <c r="E3" s="9">
        <v>1700.2</v>
      </c>
      <c r="F3" s="9">
        <f>E3/C3*100</f>
        <v>100.08241111372733</v>
      </c>
      <c r="G3" s="9">
        <v>1701.3</v>
      </c>
      <c r="H3" s="10">
        <f>G3/E3*100</f>
        <v>100.06469827079168</v>
      </c>
      <c r="I3" s="9">
        <v>1702</v>
      </c>
      <c r="J3" s="11">
        <f>I3/G3*100</f>
        <v>100.04114500675954</v>
      </c>
    </row>
    <row r="4" spans="1:10" ht="91.5" customHeight="1">
      <c r="A4" s="13" t="s">
        <v>67</v>
      </c>
      <c r="B4" s="9">
        <v>26.3</v>
      </c>
      <c r="C4" s="9">
        <v>26.4</v>
      </c>
      <c r="D4" s="9">
        <f>C4/B4*100</f>
        <v>100.38022813688212</v>
      </c>
      <c r="E4" s="9">
        <v>26.5</v>
      </c>
      <c r="F4" s="9">
        <f>E4/C4*100</f>
        <v>100.37878787878789</v>
      </c>
      <c r="G4" s="9">
        <v>26.6</v>
      </c>
      <c r="H4" s="10">
        <f>G4/E4*100</f>
        <v>100.37735849056604</v>
      </c>
      <c r="I4" s="9">
        <v>26.7</v>
      </c>
      <c r="J4" s="11">
        <f>I4/G4*100</f>
        <v>100.37593984962405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29.625" style="0" customWidth="1"/>
    <col min="2" max="2" width="15.875" style="0" customWidth="1"/>
    <col min="3" max="3" width="18.25390625" style="0" customWidth="1"/>
    <col min="4" max="4" width="13.625" style="0" customWidth="1"/>
    <col min="5" max="5" width="12.00390625" style="0" customWidth="1"/>
    <col min="6" max="6" width="14.00390625" style="0" customWidth="1"/>
  </cols>
  <sheetData>
    <row r="1" spans="1:10" ht="20.25">
      <c r="A1" s="93" t="s">
        <v>0</v>
      </c>
      <c r="B1" s="2" t="s">
        <v>102</v>
      </c>
      <c r="C1" s="3" t="s">
        <v>103</v>
      </c>
      <c r="D1" s="95" t="s">
        <v>85</v>
      </c>
      <c r="E1" s="4" t="s">
        <v>93</v>
      </c>
      <c r="F1" s="95" t="s">
        <v>94</v>
      </c>
      <c r="G1" s="4" t="s">
        <v>99</v>
      </c>
      <c r="H1" s="97" t="s">
        <v>100</v>
      </c>
      <c r="I1" s="4" t="s">
        <v>104</v>
      </c>
      <c r="J1" s="99" t="s">
        <v>105</v>
      </c>
    </row>
    <row r="2" spans="1:10" ht="20.25" customHeight="1" thickBot="1">
      <c r="A2" s="94"/>
      <c r="B2" s="5" t="s">
        <v>1</v>
      </c>
      <c r="C2" s="6" t="s">
        <v>15</v>
      </c>
      <c r="D2" s="96"/>
      <c r="E2" s="6" t="s">
        <v>16</v>
      </c>
      <c r="F2" s="96"/>
      <c r="G2" s="6" t="s">
        <v>16</v>
      </c>
      <c r="H2" s="98"/>
      <c r="I2" s="6" t="s">
        <v>16</v>
      </c>
      <c r="J2" s="100"/>
    </row>
    <row r="3" spans="1:10" ht="60.75">
      <c r="A3" s="14" t="s">
        <v>101</v>
      </c>
      <c r="B3" s="9">
        <v>79</v>
      </c>
      <c r="C3" s="9">
        <v>81.7</v>
      </c>
      <c r="D3" s="9">
        <f>C3/B3*100</f>
        <v>103.41772151898734</v>
      </c>
      <c r="E3" s="9">
        <v>84.6</v>
      </c>
      <c r="F3" s="9">
        <f>E3/C3*100</f>
        <v>103.54957160342717</v>
      </c>
      <c r="G3" s="9">
        <v>87.6</v>
      </c>
      <c r="H3" s="10">
        <f>G3/E3*100</f>
        <v>103.54609929078013</v>
      </c>
      <c r="I3" s="9">
        <v>87.6</v>
      </c>
      <c r="J3" s="11">
        <f>I3/G3*100</f>
        <v>100</v>
      </c>
    </row>
    <row r="4" spans="1:10" ht="20.25">
      <c r="A4" s="15" t="s">
        <v>77</v>
      </c>
      <c r="B4" s="9"/>
      <c r="C4" s="9"/>
      <c r="D4" s="9"/>
      <c r="E4" s="9"/>
      <c r="F4" s="9"/>
      <c r="G4" s="9"/>
      <c r="H4" s="10"/>
      <c r="I4" s="9"/>
      <c r="J4" s="11"/>
    </row>
    <row r="5" spans="1:10" ht="121.5">
      <c r="A5" s="16" t="s">
        <v>78</v>
      </c>
      <c r="B5" s="9">
        <v>3.9</v>
      </c>
      <c r="C5" s="9">
        <v>2.7</v>
      </c>
      <c r="D5" s="9">
        <f>C5/B5*100</f>
        <v>69.23076923076924</v>
      </c>
      <c r="E5" s="9">
        <v>2.9</v>
      </c>
      <c r="F5" s="9">
        <f>E5/C5*100</f>
        <v>107.40740740740739</v>
      </c>
      <c r="G5" s="9">
        <v>3</v>
      </c>
      <c r="H5" s="10">
        <f>G5/E5*100</f>
        <v>103.44827586206897</v>
      </c>
      <c r="I5" s="9">
        <v>3</v>
      </c>
      <c r="J5" s="11">
        <f>I5/G5*100</f>
        <v>100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O3" sqref="O3"/>
    </sheetView>
  </sheetViews>
  <sheetFormatPr defaultColWidth="9.25390625" defaultRowHeight="166.5" customHeight="1"/>
  <cols>
    <col min="1" max="1" width="22.75390625" style="22" customWidth="1"/>
    <col min="2" max="2" width="20.375" style="22" customWidth="1"/>
    <col min="3" max="3" width="19.875" style="22" customWidth="1"/>
    <col min="4" max="4" width="9.25390625" style="22" customWidth="1"/>
    <col min="5" max="5" width="18.875" style="22" customWidth="1"/>
    <col min="6" max="6" width="9.25390625" style="22" customWidth="1"/>
    <col min="7" max="7" width="16.375" style="22" customWidth="1"/>
    <col min="8" max="8" width="9.25390625" style="22" customWidth="1"/>
    <col min="9" max="9" width="14.75390625" style="22" customWidth="1"/>
    <col min="10" max="16384" width="9.25390625" style="22" customWidth="1"/>
  </cols>
  <sheetData>
    <row r="1" spans="1:10" ht="166.5" customHeight="1">
      <c r="A1" s="23" t="s">
        <v>36</v>
      </c>
      <c r="B1" s="24">
        <f>B2+B3+B4</f>
        <v>2836234</v>
      </c>
      <c r="C1" s="24">
        <f>C4+C3+C2</f>
        <v>2663141</v>
      </c>
      <c r="D1" s="24">
        <f>C1/B1*100</f>
        <v>93.89708324489446</v>
      </c>
      <c r="E1" s="24">
        <f>E4+E3+E2</f>
        <v>2717846</v>
      </c>
      <c r="F1" s="24">
        <f>E1/C1*100</f>
        <v>102.05415334749455</v>
      </c>
      <c r="G1" s="24">
        <f>G4+G3+G2</f>
        <v>2788414</v>
      </c>
      <c r="H1" s="25">
        <f>G1/E1*100</f>
        <v>102.59646793821284</v>
      </c>
      <c r="I1" s="24">
        <f>I4+I3+I2</f>
        <v>2831825</v>
      </c>
      <c r="J1" s="26">
        <f>I1/G1*100</f>
        <v>101.5568348172115</v>
      </c>
    </row>
    <row r="2" spans="1:10" ht="166.5" customHeight="1">
      <c r="A2" s="27" t="s">
        <v>58</v>
      </c>
      <c r="B2" s="24">
        <v>2232835</v>
      </c>
      <c r="C2" s="24">
        <v>2090100</v>
      </c>
      <c r="D2" s="24">
        <f>C2/B2*100</f>
        <v>93.60745420060148</v>
      </c>
      <c r="E2" s="24">
        <v>2140251</v>
      </c>
      <c r="F2" s="24">
        <f>E2/C2*100</f>
        <v>102.3994545715516</v>
      </c>
      <c r="G2" s="24">
        <v>2203543</v>
      </c>
      <c r="H2" s="25">
        <f>G2/E2*100</f>
        <v>102.95722324157306</v>
      </c>
      <c r="I2" s="24">
        <v>2235111</v>
      </c>
      <c r="J2" s="26">
        <f>I2/G2*100</f>
        <v>101.43260195058595</v>
      </c>
    </row>
    <row r="3" spans="1:10" ht="166.5" customHeight="1">
      <c r="A3" s="27" t="s">
        <v>59</v>
      </c>
      <c r="B3" s="24">
        <v>72143</v>
      </c>
      <c r="C3" s="24">
        <v>68243</v>
      </c>
      <c r="D3" s="24">
        <f>C3/B3*100</f>
        <v>94.59407011075226</v>
      </c>
      <c r="E3" s="24">
        <v>69143</v>
      </c>
      <c r="F3" s="24">
        <f>E3/C3*100</f>
        <v>101.3188165819205</v>
      </c>
      <c r="G3" s="24">
        <v>70020</v>
      </c>
      <c r="H3" s="25">
        <f>G3/E3*100</f>
        <v>101.26838580912023</v>
      </c>
      <c r="I3" s="24">
        <v>72963</v>
      </c>
      <c r="J3" s="26">
        <f>I3/G3*100</f>
        <v>104.20308483290488</v>
      </c>
    </row>
    <row r="4" spans="1:10" ht="166.5" customHeight="1">
      <c r="A4" s="27" t="s">
        <v>60</v>
      </c>
      <c r="B4" s="24">
        <v>531256</v>
      </c>
      <c r="C4" s="24">
        <v>504798</v>
      </c>
      <c r="D4" s="24">
        <f>C4/B4*100</f>
        <v>95.01972683602632</v>
      </c>
      <c r="E4" s="24">
        <v>508452</v>
      </c>
      <c r="F4" s="24">
        <f>E4/C4*100</f>
        <v>100.72385389799483</v>
      </c>
      <c r="G4" s="24">
        <v>514851</v>
      </c>
      <c r="H4" s="25">
        <f>G4/E4*100</f>
        <v>101.258525878549</v>
      </c>
      <c r="I4" s="24">
        <v>523751</v>
      </c>
      <c r="J4" s="26">
        <f>I4/G4*100</f>
        <v>101.7286554750792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view="pageBreakPreview" zoomScale="60" zoomScalePageLayoutView="0" workbookViewId="0" topLeftCell="A1">
      <selection activeCell="A1" sqref="A1:F3"/>
    </sheetView>
  </sheetViews>
  <sheetFormatPr defaultColWidth="9.00390625" defaultRowHeight="12.75"/>
  <cols>
    <col min="1" max="1" width="35.625" style="0" customWidth="1"/>
    <col min="2" max="6" width="10.625" style="0" bestFit="1" customWidth="1"/>
  </cols>
  <sheetData>
    <row r="1" spans="1:6" s="1" customFormat="1" ht="51.75" customHeight="1">
      <c r="A1" s="15" t="s">
        <v>77</v>
      </c>
      <c r="B1" s="9">
        <v>2020</v>
      </c>
      <c r="C1" s="9">
        <v>2021</v>
      </c>
      <c r="D1" s="9">
        <v>2022</v>
      </c>
      <c r="E1" s="9">
        <v>2023</v>
      </c>
      <c r="F1" s="9">
        <v>2024</v>
      </c>
    </row>
    <row r="2" spans="1:6" s="7" customFormat="1" ht="138" customHeight="1">
      <c r="A2" s="16" t="s">
        <v>78</v>
      </c>
      <c r="B2" s="9">
        <v>2.9</v>
      </c>
      <c r="C2" s="9">
        <v>5.2</v>
      </c>
      <c r="D2" s="9">
        <v>4.6</v>
      </c>
      <c r="E2" s="9">
        <v>2.4</v>
      </c>
      <c r="F2" s="9">
        <v>4</v>
      </c>
    </row>
    <row r="3" spans="1:6" s="7" customFormat="1" ht="51.75" customHeight="1" thickBot="1">
      <c r="A3" s="30" t="s">
        <v>79</v>
      </c>
      <c r="B3" s="31">
        <v>50</v>
      </c>
      <c r="C3" s="31">
        <v>62</v>
      </c>
      <c r="D3" s="31">
        <v>100</v>
      </c>
      <c r="E3" s="31">
        <v>100</v>
      </c>
      <c r="F3" s="3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2022-11-07T08:12:58Z</cp:lastPrinted>
  <dcterms:created xsi:type="dcterms:W3CDTF">2006-05-06T07:58:30Z</dcterms:created>
  <dcterms:modified xsi:type="dcterms:W3CDTF">2023-07-31T11:38:05Z</dcterms:modified>
  <cp:category/>
  <cp:version/>
  <cp:contentType/>
  <cp:contentStatus/>
</cp:coreProperties>
</file>